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lejsek\Desktop\"/>
    </mc:Choice>
  </mc:AlternateContent>
  <bookViews>
    <workbookView xWindow="0" yWindow="0" windowWidth="19560" windowHeight="7650" activeTab="3"/>
  </bookViews>
  <sheets>
    <sheet name="Vyhodnocení" sheetId="2" r:id="rId1"/>
    <sheet name="ženy" sheetId="8" r:id="rId2"/>
    <sheet name="muži" sheetId="9" r:id="rId3"/>
    <sheet name="Kluci-serial" sheetId="14" r:id="rId4"/>
    <sheet name="Divky-serial" sheetId="15" r:id="rId5"/>
    <sheet name="Startovka" sheetId="4" r:id="rId6"/>
    <sheet name="vyslednycas" sheetId="6" r:id="rId7"/>
    <sheet name="lukostrelba" sheetId="7" r:id="rId8"/>
  </sheets>
  <definedNames>
    <definedName name="_xlnm._FilterDatabase" localSheetId="4" hidden="1">'Divky-serial'!$A$3:$I$3</definedName>
    <definedName name="_xlnm._FilterDatabase" localSheetId="3" hidden="1">'Kluci-serial'!$A$3:$I$3</definedName>
    <definedName name="_xlnm._FilterDatabase" localSheetId="5" hidden="1">Startovka!$A$1:$S$1</definedName>
    <definedName name="_xlnm._FilterDatabase" localSheetId="0" hidden="1">Vyhodnocení!$A$6:$AA$89</definedName>
    <definedName name="_xlnm.Print_Area" localSheetId="5">Startovka!$A$1:$I$90</definedName>
    <definedName name="_xlnm.Print_Area" localSheetId="0">Vyhodnocení!$A$1:$X$89</definedName>
  </definedNames>
  <calcPr calcId="152511"/>
</workbook>
</file>

<file path=xl/calcChain.xml><?xml version="1.0" encoding="utf-8"?>
<calcChain xmlns="http://schemas.openxmlformats.org/spreadsheetml/2006/main">
  <c r="I54" i="15" l="1"/>
  <c r="I5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I4" i="15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J500" i="8" l="1"/>
  <c r="J499" i="8"/>
  <c r="J498" i="8"/>
  <c r="J497" i="8"/>
  <c r="J496" i="8"/>
  <c r="J495" i="8"/>
  <c r="J494" i="8"/>
  <c r="J493" i="8"/>
  <c r="J492" i="8"/>
  <c r="J491" i="8"/>
  <c r="J490" i="8"/>
  <c r="J489" i="8"/>
  <c r="J488" i="8"/>
  <c r="J487" i="8"/>
  <c r="J486" i="8"/>
  <c r="J485" i="8"/>
  <c r="J484" i="8"/>
  <c r="J483" i="8"/>
  <c r="J482" i="8"/>
  <c r="J481" i="8"/>
  <c r="J480" i="8"/>
  <c r="J479" i="8"/>
  <c r="J478" i="8"/>
  <c r="J477" i="8"/>
  <c r="J476" i="8"/>
  <c r="J475" i="8"/>
  <c r="J474" i="8"/>
  <c r="J473" i="8"/>
  <c r="J472" i="8"/>
  <c r="J471" i="8"/>
  <c r="J470" i="8"/>
  <c r="J469" i="8"/>
  <c r="J468" i="8"/>
  <c r="J467" i="8"/>
  <c r="J466" i="8"/>
  <c r="J465" i="8"/>
  <c r="J464" i="8"/>
  <c r="J463" i="8"/>
  <c r="J462" i="8"/>
  <c r="J461" i="8"/>
  <c r="J460" i="8"/>
  <c r="J459" i="8"/>
  <c r="J458" i="8"/>
  <c r="J457" i="8"/>
  <c r="J456" i="8"/>
  <c r="J455" i="8"/>
  <c r="J454" i="8"/>
  <c r="J453" i="8"/>
  <c r="J452" i="8"/>
  <c r="J451" i="8"/>
  <c r="J450" i="8"/>
  <c r="J449" i="8"/>
  <c r="J448" i="8"/>
  <c r="J447" i="8"/>
  <c r="J446" i="8"/>
  <c r="J445" i="8"/>
  <c r="J444" i="8"/>
  <c r="J443" i="8"/>
  <c r="J442" i="8"/>
  <c r="J441" i="8"/>
  <c r="J440" i="8"/>
  <c r="J439" i="8"/>
  <c r="J438" i="8"/>
  <c r="J437" i="8"/>
  <c r="J436" i="8"/>
  <c r="J435" i="8"/>
  <c r="J434" i="8"/>
  <c r="J433" i="8"/>
  <c r="J432" i="8"/>
  <c r="J431" i="8"/>
  <c r="J430" i="8"/>
  <c r="J429" i="8"/>
  <c r="J428" i="8"/>
  <c r="J427" i="8"/>
  <c r="J426" i="8"/>
  <c r="J425" i="8"/>
  <c r="J424" i="8"/>
  <c r="J423" i="8"/>
  <c r="J422" i="8"/>
  <c r="J421" i="8"/>
  <c r="J420" i="8"/>
  <c r="J419" i="8"/>
  <c r="J418" i="8"/>
  <c r="J417" i="8"/>
  <c r="J416" i="8"/>
  <c r="J415" i="8"/>
  <c r="J414" i="8"/>
  <c r="J413" i="8"/>
  <c r="J412" i="8"/>
  <c r="J411" i="8"/>
  <c r="J410" i="8"/>
  <c r="J409" i="8"/>
  <c r="J408" i="8"/>
  <c r="J407" i="8"/>
  <c r="J406" i="8"/>
  <c r="J405" i="8"/>
  <c r="J404" i="8"/>
  <c r="J403" i="8"/>
  <c r="J402" i="8"/>
  <c r="J401" i="8"/>
  <c r="J400" i="8"/>
  <c r="J399" i="8"/>
  <c r="J398" i="8"/>
  <c r="J397" i="8"/>
  <c r="J396" i="8"/>
  <c r="J395" i="8"/>
  <c r="J394" i="8"/>
  <c r="J393" i="8"/>
  <c r="J392" i="8"/>
  <c r="J391" i="8"/>
  <c r="J390" i="8"/>
  <c r="J389" i="8"/>
  <c r="J388" i="8"/>
  <c r="J387" i="8"/>
  <c r="J386" i="8"/>
  <c r="J385" i="8"/>
  <c r="J384" i="8"/>
  <c r="J383" i="8"/>
  <c r="J382" i="8"/>
  <c r="J381" i="8"/>
  <c r="J380" i="8"/>
  <c r="J379" i="8"/>
  <c r="J378" i="8"/>
  <c r="J377" i="8"/>
  <c r="J376" i="8"/>
  <c r="J375" i="8"/>
  <c r="J374" i="8"/>
  <c r="J373" i="8"/>
  <c r="J372" i="8"/>
  <c r="J371" i="8"/>
  <c r="J370" i="8"/>
  <c r="J369" i="8"/>
  <c r="J368" i="8"/>
  <c r="J367" i="8"/>
  <c r="J366" i="8"/>
  <c r="J365" i="8"/>
  <c r="J364" i="8"/>
  <c r="J363" i="8"/>
  <c r="J362" i="8"/>
  <c r="J361" i="8"/>
  <c r="J360" i="8"/>
  <c r="J359" i="8"/>
  <c r="J358" i="8"/>
  <c r="J357" i="8"/>
  <c r="J356" i="8"/>
  <c r="J355" i="8"/>
  <c r="J354" i="8"/>
  <c r="J353" i="8"/>
  <c r="J352" i="8"/>
  <c r="J351" i="8"/>
  <c r="J350" i="8"/>
  <c r="J349" i="8"/>
  <c r="J348" i="8"/>
  <c r="J347" i="8"/>
  <c r="J346" i="8"/>
  <c r="J345" i="8"/>
  <c r="J344" i="8"/>
  <c r="J343" i="8"/>
  <c r="J342" i="8"/>
  <c r="J341" i="8"/>
  <c r="J340" i="8"/>
  <c r="J339" i="8"/>
  <c r="J338" i="8"/>
  <c r="J337" i="8"/>
  <c r="J336" i="8"/>
  <c r="J335" i="8"/>
  <c r="J334" i="8"/>
  <c r="J333" i="8"/>
  <c r="J332" i="8"/>
  <c r="J331" i="8"/>
  <c r="J330" i="8"/>
  <c r="J329" i="8"/>
  <c r="J328" i="8"/>
  <c r="J327" i="8"/>
  <c r="J326" i="8"/>
  <c r="J325" i="8"/>
  <c r="J324" i="8"/>
  <c r="J323" i="8"/>
  <c r="J322" i="8"/>
  <c r="J321" i="8"/>
  <c r="J320" i="8"/>
  <c r="J319" i="8"/>
  <c r="J318" i="8"/>
  <c r="J317" i="8"/>
  <c r="J316" i="8"/>
  <c r="J315" i="8"/>
  <c r="J314" i="8"/>
  <c r="J313" i="8"/>
  <c r="J312" i="8"/>
  <c r="J311" i="8"/>
  <c r="J310" i="8"/>
  <c r="J309" i="8"/>
  <c r="J308" i="8"/>
  <c r="J307" i="8"/>
  <c r="J306" i="8"/>
  <c r="J305" i="8"/>
  <c r="J304" i="8"/>
  <c r="J303" i="8"/>
  <c r="J302" i="8"/>
  <c r="J301" i="8"/>
  <c r="J300" i="8"/>
  <c r="J299" i="8"/>
  <c r="J298" i="8"/>
  <c r="J297" i="8"/>
  <c r="J296" i="8"/>
  <c r="J295" i="8"/>
  <c r="J294" i="8"/>
  <c r="J293" i="8"/>
  <c r="J292" i="8"/>
  <c r="J291" i="8"/>
  <c r="J290" i="8"/>
  <c r="J289" i="8"/>
  <c r="J288" i="8"/>
  <c r="J287" i="8"/>
  <c r="J286" i="8"/>
  <c r="J285" i="8"/>
  <c r="J284" i="8"/>
  <c r="J283" i="8"/>
  <c r="J282" i="8"/>
  <c r="J281" i="8"/>
  <c r="J280" i="8"/>
  <c r="J279" i="8"/>
  <c r="J278" i="8"/>
  <c r="J277" i="8"/>
  <c r="J276" i="8"/>
  <c r="J275" i="8"/>
  <c r="J274" i="8"/>
  <c r="J273" i="8"/>
  <c r="J272" i="8"/>
  <c r="J271" i="8"/>
  <c r="J270" i="8"/>
  <c r="J269" i="8"/>
  <c r="J268" i="8"/>
  <c r="J267" i="8"/>
  <c r="J266" i="8"/>
  <c r="J265" i="8"/>
  <c r="J264" i="8"/>
  <c r="J263" i="8"/>
  <c r="J262" i="8"/>
  <c r="J261" i="8"/>
  <c r="J260" i="8"/>
  <c r="J259" i="8"/>
  <c r="J258" i="8"/>
  <c r="J257" i="8"/>
  <c r="J256" i="8"/>
  <c r="J255" i="8"/>
  <c r="J254" i="8"/>
  <c r="J253" i="8"/>
  <c r="J252" i="8"/>
  <c r="J251" i="8"/>
  <c r="J250" i="8"/>
  <c r="J249" i="8"/>
  <c r="J248" i="8"/>
  <c r="J247" i="8"/>
  <c r="J246" i="8"/>
  <c r="J245" i="8"/>
  <c r="J244" i="8"/>
  <c r="J243" i="8"/>
  <c r="J242" i="8"/>
  <c r="J241" i="8"/>
  <c r="J240" i="8"/>
  <c r="J239" i="8"/>
  <c r="J238" i="8"/>
  <c r="J237" i="8"/>
  <c r="J236" i="8"/>
  <c r="J235" i="8"/>
  <c r="J234" i="8"/>
  <c r="J233" i="8"/>
  <c r="J232" i="8"/>
  <c r="J231" i="8"/>
  <c r="J230" i="8"/>
  <c r="J229" i="8"/>
  <c r="J228" i="8"/>
  <c r="J227" i="8"/>
  <c r="J226" i="8"/>
  <c r="J225" i="8"/>
  <c r="J224" i="8"/>
  <c r="J223" i="8"/>
  <c r="J222" i="8"/>
  <c r="J221" i="8"/>
  <c r="J220" i="8"/>
  <c r="J219" i="8"/>
  <c r="J218" i="8"/>
  <c r="J217" i="8"/>
  <c r="J216" i="8"/>
  <c r="J215" i="8"/>
  <c r="J214" i="8"/>
  <c r="J213" i="8"/>
  <c r="J212" i="8"/>
  <c r="J211" i="8"/>
  <c r="J210" i="8"/>
  <c r="J209" i="8"/>
  <c r="J208" i="8"/>
  <c r="J207" i="8"/>
  <c r="J206" i="8"/>
  <c r="J205" i="8"/>
  <c r="J204" i="8"/>
  <c r="J203" i="8"/>
  <c r="J202" i="8"/>
  <c r="J201" i="8"/>
  <c r="J200" i="8"/>
  <c r="J199" i="8"/>
  <c r="J198" i="8"/>
  <c r="J197" i="8"/>
  <c r="J196" i="8"/>
  <c r="J195" i="8"/>
  <c r="J194" i="8"/>
  <c r="J193" i="8"/>
  <c r="J192" i="8"/>
  <c r="J191" i="8"/>
  <c r="J190" i="8"/>
  <c r="J189" i="8"/>
  <c r="J188" i="8"/>
  <c r="J187" i="8"/>
  <c r="J186" i="8"/>
  <c r="J185" i="8"/>
  <c r="J184" i="8"/>
  <c r="J183" i="8"/>
  <c r="J182" i="8"/>
  <c r="J181" i="8"/>
  <c r="J180" i="8"/>
  <c r="J179" i="8"/>
  <c r="J178" i="8"/>
  <c r="J177" i="8"/>
  <c r="J176" i="8"/>
  <c r="J175" i="8"/>
  <c r="J174" i="8"/>
  <c r="J173" i="8"/>
  <c r="J172" i="8"/>
  <c r="J171" i="8"/>
  <c r="J170" i="8"/>
  <c r="J169" i="8"/>
  <c r="J168" i="8"/>
  <c r="J167" i="8"/>
  <c r="J166" i="8"/>
  <c r="J165" i="8"/>
  <c r="J164" i="8"/>
  <c r="J163" i="8"/>
  <c r="J162" i="8"/>
  <c r="J161" i="8"/>
  <c r="J160" i="8"/>
  <c r="J159" i="8"/>
  <c r="J158" i="8"/>
  <c r="J157" i="8"/>
  <c r="J156" i="8"/>
  <c r="J155" i="8"/>
  <c r="J154" i="8"/>
  <c r="J153" i="8"/>
  <c r="J152" i="8"/>
  <c r="J151" i="8"/>
  <c r="J150" i="8"/>
  <c r="J149" i="8"/>
  <c r="J148" i="8"/>
  <c r="J147" i="8"/>
  <c r="J146" i="8"/>
  <c r="J145" i="8"/>
  <c r="J144" i="8"/>
  <c r="J143" i="8"/>
  <c r="J142" i="8"/>
  <c r="J141" i="8"/>
  <c r="J140" i="8"/>
  <c r="J139" i="8"/>
  <c r="J138" i="8"/>
  <c r="J137" i="8"/>
  <c r="J136" i="8"/>
  <c r="J135" i="8"/>
  <c r="J134" i="8"/>
  <c r="J133" i="8"/>
  <c r="J132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1201" i="9"/>
  <c r="J1200" i="9"/>
  <c r="J1199" i="9"/>
  <c r="J1198" i="9"/>
  <c r="J1197" i="9"/>
  <c r="J1196" i="9"/>
  <c r="J1195" i="9"/>
  <c r="J1194" i="9"/>
  <c r="J1193" i="9"/>
  <c r="J1192" i="9"/>
  <c r="J1191" i="9"/>
  <c r="J1190" i="9"/>
  <c r="J1189" i="9"/>
  <c r="J1188" i="9"/>
  <c r="J1187" i="9"/>
  <c r="J1186" i="9"/>
  <c r="J1185" i="9"/>
  <c r="J1184" i="9"/>
  <c r="J1183" i="9"/>
  <c r="J1182" i="9"/>
  <c r="J1181" i="9"/>
  <c r="J1180" i="9"/>
  <c r="J1179" i="9"/>
  <c r="J1178" i="9"/>
  <c r="J1177" i="9"/>
  <c r="J1176" i="9"/>
  <c r="J1175" i="9"/>
  <c r="J1174" i="9"/>
  <c r="J1173" i="9"/>
  <c r="J1172" i="9"/>
  <c r="J1171" i="9"/>
  <c r="J1170" i="9"/>
  <c r="J1169" i="9"/>
  <c r="J1168" i="9"/>
  <c r="J1167" i="9"/>
  <c r="J1166" i="9"/>
  <c r="J1165" i="9"/>
  <c r="J1164" i="9"/>
  <c r="J1163" i="9"/>
  <c r="J1162" i="9"/>
  <c r="J1161" i="9"/>
  <c r="J1160" i="9"/>
  <c r="J1159" i="9"/>
  <c r="J1158" i="9"/>
  <c r="J1157" i="9"/>
  <c r="J1156" i="9"/>
  <c r="J1155" i="9"/>
  <c r="J1154" i="9"/>
  <c r="J1153" i="9"/>
  <c r="J1152" i="9"/>
  <c r="J1151" i="9"/>
  <c r="J1150" i="9"/>
  <c r="J1149" i="9"/>
  <c r="J1148" i="9"/>
  <c r="J1147" i="9"/>
  <c r="J1146" i="9"/>
  <c r="J1145" i="9"/>
  <c r="J1144" i="9"/>
  <c r="J1143" i="9"/>
  <c r="J1142" i="9"/>
  <c r="J1141" i="9"/>
  <c r="J1140" i="9"/>
  <c r="J1139" i="9"/>
  <c r="J1138" i="9"/>
  <c r="J1137" i="9"/>
  <c r="J1136" i="9"/>
  <c r="J1135" i="9"/>
  <c r="J1134" i="9"/>
  <c r="J1133" i="9"/>
  <c r="J1132" i="9"/>
  <c r="J1131" i="9"/>
  <c r="J1130" i="9"/>
  <c r="J1129" i="9"/>
  <c r="J1128" i="9"/>
  <c r="J1127" i="9"/>
  <c r="J1126" i="9"/>
  <c r="J1125" i="9"/>
  <c r="J1124" i="9"/>
  <c r="J1123" i="9"/>
  <c r="J1122" i="9"/>
  <c r="J1121" i="9"/>
  <c r="J1120" i="9"/>
  <c r="J1119" i="9"/>
  <c r="J1118" i="9"/>
  <c r="J1117" i="9"/>
  <c r="J1116" i="9"/>
  <c r="J1115" i="9"/>
  <c r="J1114" i="9"/>
  <c r="J1113" i="9"/>
  <c r="J1112" i="9"/>
  <c r="J1111" i="9"/>
  <c r="J1110" i="9"/>
  <c r="J1109" i="9"/>
  <c r="J1108" i="9"/>
  <c r="J1107" i="9"/>
  <c r="J1106" i="9"/>
  <c r="J1105" i="9"/>
  <c r="J1104" i="9"/>
  <c r="J1103" i="9"/>
  <c r="J1102" i="9"/>
  <c r="J1101" i="9"/>
  <c r="J1100" i="9"/>
  <c r="J1099" i="9"/>
  <c r="J1098" i="9"/>
  <c r="J1097" i="9"/>
  <c r="J1096" i="9"/>
  <c r="J1095" i="9"/>
  <c r="J1094" i="9"/>
  <c r="J1093" i="9"/>
  <c r="J1092" i="9"/>
  <c r="J1091" i="9"/>
  <c r="J1090" i="9"/>
  <c r="J1089" i="9"/>
  <c r="J1088" i="9"/>
  <c r="J1087" i="9"/>
  <c r="J1086" i="9"/>
  <c r="J1085" i="9"/>
  <c r="J1084" i="9"/>
  <c r="J1083" i="9"/>
  <c r="J1082" i="9"/>
  <c r="J1081" i="9"/>
  <c r="J1080" i="9"/>
  <c r="J1079" i="9"/>
  <c r="J1078" i="9"/>
  <c r="J1077" i="9"/>
  <c r="J1076" i="9"/>
  <c r="J1075" i="9"/>
  <c r="J1074" i="9"/>
  <c r="J1073" i="9"/>
  <c r="J1072" i="9"/>
  <c r="J1071" i="9"/>
  <c r="J1070" i="9"/>
  <c r="J1069" i="9"/>
  <c r="J1068" i="9"/>
  <c r="J1067" i="9"/>
  <c r="J1066" i="9"/>
  <c r="J1065" i="9"/>
  <c r="J1064" i="9"/>
  <c r="J1063" i="9"/>
  <c r="J1062" i="9"/>
  <c r="J1061" i="9"/>
  <c r="J1060" i="9"/>
  <c r="J1059" i="9"/>
  <c r="J1058" i="9"/>
  <c r="J1057" i="9"/>
  <c r="J1056" i="9"/>
  <c r="J1055" i="9"/>
  <c r="J1054" i="9"/>
  <c r="J1053" i="9"/>
  <c r="J1052" i="9"/>
  <c r="J1051" i="9"/>
  <c r="J1050" i="9"/>
  <c r="J1049" i="9"/>
  <c r="J1048" i="9"/>
  <c r="J1047" i="9"/>
  <c r="J1046" i="9"/>
  <c r="J1045" i="9"/>
  <c r="J1044" i="9"/>
  <c r="J1043" i="9"/>
  <c r="J1042" i="9"/>
  <c r="J1041" i="9"/>
  <c r="J1040" i="9"/>
  <c r="J1039" i="9"/>
  <c r="J1038" i="9"/>
  <c r="J1037" i="9"/>
  <c r="J1036" i="9"/>
  <c r="J1035" i="9"/>
  <c r="J1034" i="9"/>
  <c r="J1033" i="9"/>
  <c r="J1032" i="9"/>
  <c r="J1031" i="9"/>
  <c r="J1030" i="9"/>
  <c r="J1029" i="9"/>
  <c r="J1028" i="9"/>
  <c r="J1027" i="9"/>
  <c r="J1026" i="9"/>
  <c r="J1025" i="9"/>
  <c r="J1024" i="9"/>
  <c r="J1023" i="9"/>
  <c r="J1022" i="9"/>
  <c r="J1021" i="9"/>
  <c r="J1020" i="9"/>
  <c r="J1019" i="9"/>
  <c r="J1018" i="9"/>
  <c r="J1017" i="9"/>
  <c r="J1016" i="9"/>
  <c r="J1015" i="9"/>
  <c r="J1014" i="9"/>
  <c r="J1013" i="9"/>
  <c r="J1012" i="9"/>
  <c r="J1011" i="9"/>
  <c r="J1010" i="9"/>
  <c r="J1009" i="9"/>
  <c r="J1008" i="9"/>
  <c r="J1007" i="9"/>
  <c r="J1006" i="9"/>
  <c r="J1005" i="9"/>
  <c r="J1004" i="9"/>
  <c r="J1003" i="9"/>
  <c r="J1002" i="9"/>
  <c r="J1001" i="9"/>
  <c r="J1000" i="9"/>
  <c r="J999" i="9"/>
  <c r="J998" i="9"/>
  <c r="J997" i="9"/>
  <c r="J996" i="9"/>
  <c r="J995" i="9"/>
  <c r="J994" i="9"/>
  <c r="J993" i="9"/>
  <c r="J992" i="9"/>
  <c r="J991" i="9"/>
  <c r="J990" i="9"/>
  <c r="J989" i="9"/>
  <c r="J988" i="9"/>
  <c r="J987" i="9"/>
  <c r="J986" i="9"/>
  <c r="J985" i="9"/>
  <c r="J984" i="9"/>
  <c r="J983" i="9"/>
  <c r="J982" i="9"/>
  <c r="J981" i="9"/>
  <c r="J980" i="9"/>
  <c r="J979" i="9"/>
  <c r="J978" i="9"/>
  <c r="J977" i="9"/>
  <c r="J976" i="9"/>
  <c r="J975" i="9"/>
  <c r="J974" i="9"/>
  <c r="J973" i="9"/>
  <c r="J972" i="9"/>
  <c r="J971" i="9"/>
  <c r="J970" i="9"/>
  <c r="J969" i="9"/>
  <c r="J968" i="9"/>
  <c r="J967" i="9"/>
  <c r="J966" i="9"/>
  <c r="J965" i="9"/>
  <c r="J964" i="9"/>
  <c r="J963" i="9"/>
  <c r="J962" i="9"/>
  <c r="J961" i="9"/>
  <c r="J960" i="9"/>
  <c r="J959" i="9"/>
  <c r="J958" i="9"/>
  <c r="J957" i="9"/>
  <c r="J956" i="9"/>
  <c r="J955" i="9"/>
  <c r="J954" i="9"/>
  <c r="J953" i="9"/>
  <c r="J952" i="9"/>
  <c r="J951" i="9"/>
  <c r="J950" i="9"/>
  <c r="J949" i="9"/>
  <c r="J948" i="9"/>
  <c r="J947" i="9"/>
  <c r="J946" i="9"/>
  <c r="J945" i="9"/>
  <c r="J944" i="9"/>
  <c r="J943" i="9"/>
  <c r="J942" i="9"/>
  <c r="J941" i="9"/>
  <c r="J940" i="9"/>
  <c r="J939" i="9"/>
  <c r="J938" i="9"/>
  <c r="J937" i="9"/>
  <c r="J936" i="9"/>
  <c r="J935" i="9"/>
  <c r="J934" i="9"/>
  <c r="J933" i="9"/>
  <c r="J932" i="9"/>
  <c r="J931" i="9"/>
  <c r="J930" i="9"/>
  <c r="J929" i="9"/>
  <c r="J928" i="9"/>
  <c r="J927" i="9"/>
  <c r="J926" i="9"/>
  <c r="J925" i="9"/>
  <c r="J924" i="9"/>
  <c r="J923" i="9"/>
  <c r="J922" i="9"/>
  <c r="J921" i="9"/>
  <c r="J920" i="9"/>
  <c r="J919" i="9"/>
  <c r="J918" i="9"/>
  <c r="J917" i="9"/>
  <c r="J916" i="9"/>
  <c r="J915" i="9"/>
  <c r="J914" i="9"/>
  <c r="J913" i="9"/>
  <c r="J912" i="9"/>
  <c r="J911" i="9"/>
  <c r="J910" i="9"/>
  <c r="J909" i="9"/>
  <c r="J908" i="9"/>
  <c r="J907" i="9"/>
  <c r="J906" i="9"/>
  <c r="J905" i="9"/>
  <c r="J904" i="9"/>
  <c r="J903" i="9"/>
  <c r="J902" i="9"/>
  <c r="J901" i="9"/>
  <c r="J900" i="9"/>
  <c r="J899" i="9"/>
  <c r="J898" i="9"/>
  <c r="J897" i="9"/>
  <c r="J896" i="9"/>
  <c r="J895" i="9"/>
  <c r="J894" i="9"/>
  <c r="J893" i="9"/>
  <c r="J892" i="9"/>
  <c r="J891" i="9"/>
  <c r="J890" i="9"/>
  <c r="J889" i="9"/>
  <c r="J888" i="9"/>
  <c r="J887" i="9"/>
  <c r="J886" i="9"/>
  <c r="J885" i="9"/>
  <c r="J884" i="9"/>
  <c r="J883" i="9"/>
  <c r="J882" i="9"/>
  <c r="J881" i="9"/>
  <c r="J880" i="9"/>
  <c r="J879" i="9"/>
  <c r="J878" i="9"/>
  <c r="J877" i="9"/>
  <c r="J876" i="9"/>
  <c r="J875" i="9"/>
  <c r="J874" i="9"/>
  <c r="J873" i="9"/>
  <c r="J872" i="9"/>
  <c r="J871" i="9"/>
  <c r="J870" i="9"/>
  <c r="J869" i="9"/>
  <c r="J868" i="9"/>
  <c r="J867" i="9"/>
  <c r="J866" i="9"/>
  <c r="J865" i="9"/>
  <c r="J864" i="9"/>
  <c r="J863" i="9"/>
  <c r="J862" i="9"/>
  <c r="J861" i="9"/>
  <c r="J860" i="9"/>
  <c r="J859" i="9"/>
  <c r="J858" i="9"/>
  <c r="J857" i="9"/>
  <c r="J856" i="9"/>
  <c r="J855" i="9"/>
  <c r="J854" i="9"/>
  <c r="J853" i="9"/>
  <c r="J852" i="9"/>
  <c r="J851" i="9"/>
  <c r="J850" i="9"/>
  <c r="J849" i="9"/>
  <c r="J848" i="9"/>
  <c r="J847" i="9"/>
  <c r="J846" i="9"/>
  <c r="J845" i="9"/>
  <c r="J844" i="9"/>
  <c r="J843" i="9"/>
  <c r="J842" i="9"/>
  <c r="J841" i="9"/>
  <c r="J840" i="9"/>
  <c r="J839" i="9"/>
  <c r="J838" i="9"/>
  <c r="J837" i="9"/>
  <c r="J836" i="9"/>
  <c r="J835" i="9"/>
  <c r="J834" i="9"/>
  <c r="J833" i="9"/>
  <c r="J832" i="9"/>
  <c r="J831" i="9"/>
  <c r="J830" i="9"/>
  <c r="J829" i="9"/>
  <c r="J828" i="9"/>
  <c r="J827" i="9"/>
  <c r="J826" i="9"/>
  <c r="J825" i="9"/>
  <c r="J824" i="9"/>
  <c r="J823" i="9"/>
  <c r="J822" i="9"/>
  <c r="J821" i="9"/>
  <c r="J820" i="9"/>
  <c r="J819" i="9"/>
  <c r="J818" i="9"/>
  <c r="J817" i="9"/>
  <c r="J816" i="9"/>
  <c r="J815" i="9"/>
  <c r="J814" i="9"/>
  <c r="J813" i="9"/>
  <c r="J812" i="9"/>
  <c r="J811" i="9"/>
  <c r="J810" i="9"/>
  <c r="J809" i="9"/>
  <c r="J808" i="9"/>
  <c r="J807" i="9"/>
  <c r="J806" i="9"/>
  <c r="J805" i="9"/>
  <c r="J804" i="9"/>
  <c r="J803" i="9"/>
  <c r="J802" i="9"/>
  <c r="J801" i="9"/>
  <c r="J800" i="9"/>
  <c r="J799" i="9"/>
  <c r="J798" i="9"/>
  <c r="J797" i="9"/>
  <c r="J796" i="9"/>
  <c r="J795" i="9"/>
  <c r="J794" i="9"/>
  <c r="J793" i="9"/>
  <c r="J792" i="9"/>
  <c r="J791" i="9"/>
  <c r="J790" i="9"/>
  <c r="J789" i="9"/>
  <c r="J788" i="9"/>
  <c r="J787" i="9"/>
  <c r="J786" i="9"/>
  <c r="J785" i="9"/>
  <c r="J784" i="9"/>
  <c r="J783" i="9"/>
  <c r="J782" i="9"/>
  <c r="J781" i="9"/>
  <c r="J780" i="9"/>
  <c r="J779" i="9"/>
  <c r="J778" i="9"/>
  <c r="J777" i="9"/>
  <c r="J776" i="9"/>
  <c r="J775" i="9"/>
  <c r="J774" i="9"/>
  <c r="J773" i="9"/>
  <c r="J772" i="9"/>
  <c r="J771" i="9"/>
  <c r="J770" i="9"/>
  <c r="J769" i="9"/>
  <c r="J768" i="9"/>
  <c r="J767" i="9"/>
  <c r="J766" i="9"/>
  <c r="J765" i="9"/>
  <c r="J764" i="9"/>
  <c r="J763" i="9"/>
  <c r="J762" i="9"/>
  <c r="J761" i="9"/>
  <c r="J760" i="9"/>
  <c r="J759" i="9"/>
  <c r="J758" i="9"/>
  <c r="J757" i="9"/>
  <c r="J756" i="9"/>
  <c r="J755" i="9"/>
  <c r="J754" i="9"/>
  <c r="J753" i="9"/>
  <c r="J752" i="9"/>
  <c r="J751" i="9"/>
  <c r="J750" i="9"/>
  <c r="J749" i="9"/>
  <c r="J748" i="9"/>
  <c r="J747" i="9"/>
  <c r="J746" i="9"/>
  <c r="J745" i="9"/>
  <c r="J744" i="9"/>
  <c r="J743" i="9"/>
  <c r="J742" i="9"/>
  <c r="J741" i="9"/>
  <c r="J740" i="9"/>
  <c r="J739" i="9"/>
  <c r="J738" i="9"/>
  <c r="J737" i="9"/>
  <c r="J736" i="9"/>
  <c r="J735" i="9"/>
  <c r="J734" i="9"/>
  <c r="J733" i="9"/>
  <c r="J732" i="9"/>
  <c r="J731" i="9"/>
  <c r="J730" i="9"/>
  <c r="J729" i="9"/>
  <c r="J728" i="9"/>
  <c r="J727" i="9"/>
  <c r="J726" i="9"/>
  <c r="J725" i="9"/>
  <c r="J724" i="9"/>
  <c r="J723" i="9"/>
  <c r="J722" i="9"/>
  <c r="J721" i="9"/>
  <c r="J720" i="9"/>
  <c r="J719" i="9"/>
  <c r="J718" i="9"/>
  <c r="J717" i="9"/>
  <c r="J716" i="9"/>
  <c r="J715" i="9"/>
  <c r="J714" i="9"/>
  <c r="J713" i="9"/>
  <c r="J712" i="9"/>
  <c r="J711" i="9"/>
  <c r="J710" i="9"/>
  <c r="J709" i="9"/>
  <c r="J708" i="9"/>
  <c r="J707" i="9"/>
  <c r="J706" i="9"/>
  <c r="J705" i="9"/>
  <c r="J704" i="9"/>
  <c r="J703" i="9"/>
  <c r="J702" i="9"/>
  <c r="J701" i="9"/>
  <c r="J700" i="9"/>
  <c r="J699" i="9"/>
  <c r="J698" i="9"/>
  <c r="J697" i="9"/>
  <c r="J696" i="9"/>
  <c r="J695" i="9"/>
  <c r="J694" i="9"/>
  <c r="J693" i="9"/>
  <c r="J692" i="9"/>
  <c r="J691" i="9"/>
  <c r="J690" i="9"/>
  <c r="J689" i="9"/>
  <c r="J688" i="9"/>
  <c r="J687" i="9"/>
  <c r="J686" i="9"/>
  <c r="J685" i="9"/>
  <c r="J684" i="9"/>
  <c r="J683" i="9"/>
  <c r="J682" i="9"/>
  <c r="J681" i="9"/>
  <c r="J680" i="9"/>
  <c r="J679" i="9"/>
  <c r="J678" i="9"/>
  <c r="J677" i="9"/>
  <c r="J676" i="9"/>
  <c r="J675" i="9"/>
  <c r="J674" i="9"/>
  <c r="J673" i="9"/>
  <c r="J672" i="9"/>
  <c r="J671" i="9"/>
  <c r="J670" i="9"/>
  <c r="J669" i="9"/>
  <c r="J668" i="9"/>
  <c r="J667" i="9"/>
  <c r="J666" i="9"/>
  <c r="J665" i="9"/>
  <c r="J664" i="9"/>
  <c r="J663" i="9"/>
  <c r="J662" i="9"/>
  <c r="J661" i="9"/>
  <c r="J660" i="9"/>
  <c r="J659" i="9"/>
  <c r="J658" i="9"/>
  <c r="J657" i="9"/>
  <c r="J656" i="9"/>
  <c r="J655" i="9"/>
  <c r="J654" i="9"/>
  <c r="J653" i="9"/>
  <c r="J652" i="9"/>
  <c r="J651" i="9"/>
  <c r="J650" i="9"/>
  <c r="J649" i="9"/>
  <c r="J648" i="9"/>
  <c r="J647" i="9"/>
  <c r="J646" i="9"/>
  <c r="J645" i="9"/>
  <c r="J644" i="9"/>
  <c r="J643" i="9"/>
  <c r="J642" i="9"/>
  <c r="J641" i="9"/>
  <c r="J640" i="9"/>
  <c r="J639" i="9"/>
  <c r="J638" i="9"/>
  <c r="J637" i="9"/>
  <c r="J636" i="9"/>
  <c r="J635" i="9"/>
  <c r="J634" i="9"/>
  <c r="J633" i="9"/>
  <c r="J632" i="9"/>
  <c r="J631" i="9"/>
  <c r="J630" i="9"/>
  <c r="J629" i="9"/>
  <c r="J628" i="9"/>
  <c r="J627" i="9"/>
  <c r="J626" i="9"/>
  <c r="J625" i="9"/>
  <c r="J624" i="9"/>
  <c r="J623" i="9"/>
  <c r="J622" i="9"/>
  <c r="J621" i="9"/>
  <c r="J620" i="9"/>
  <c r="J619" i="9"/>
  <c r="J618" i="9"/>
  <c r="J617" i="9"/>
  <c r="J616" i="9"/>
  <c r="J615" i="9"/>
  <c r="J614" i="9"/>
  <c r="J613" i="9"/>
  <c r="J612" i="9"/>
  <c r="J611" i="9"/>
  <c r="J610" i="9"/>
  <c r="J609" i="9"/>
  <c r="J608" i="9"/>
  <c r="J607" i="9"/>
  <c r="J606" i="9"/>
  <c r="J605" i="9"/>
  <c r="J604" i="9"/>
  <c r="J603" i="9"/>
  <c r="J602" i="9"/>
  <c r="J601" i="9"/>
  <c r="J600" i="9"/>
  <c r="J599" i="9"/>
  <c r="J598" i="9"/>
  <c r="J597" i="9"/>
  <c r="J596" i="9"/>
  <c r="J595" i="9"/>
  <c r="J594" i="9"/>
  <c r="J593" i="9"/>
  <c r="J592" i="9"/>
  <c r="J591" i="9"/>
  <c r="J590" i="9"/>
  <c r="J589" i="9"/>
  <c r="J588" i="9"/>
  <c r="J587" i="9"/>
  <c r="J586" i="9"/>
  <c r="J585" i="9"/>
  <c r="J584" i="9"/>
  <c r="J583" i="9"/>
  <c r="J582" i="9"/>
  <c r="J581" i="9"/>
  <c r="J580" i="9"/>
  <c r="J579" i="9"/>
  <c r="J578" i="9"/>
  <c r="J577" i="9"/>
  <c r="J576" i="9"/>
  <c r="J575" i="9"/>
  <c r="J574" i="9"/>
  <c r="J573" i="9"/>
  <c r="J572" i="9"/>
  <c r="J571" i="9"/>
  <c r="J570" i="9"/>
  <c r="J569" i="9"/>
  <c r="J568" i="9"/>
  <c r="J567" i="9"/>
  <c r="J566" i="9"/>
  <c r="J565" i="9"/>
  <c r="J564" i="9"/>
  <c r="J563" i="9"/>
  <c r="J562" i="9"/>
  <c r="J561" i="9"/>
  <c r="J560" i="9"/>
  <c r="J559" i="9"/>
  <c r="J558" i="9"/>
  <c r="J557" i="9"/>
  <c r="J556" i="9"/>
  <c r="J555" i="9"/>
  <c r="J554" i="9"/>
  <c r="J553" i="9"/>
  <c r="J552" i="9"/>
  <c r="J551" i="9"/>
  <c r="J550" i="9"/>
  <c r="J549" i="9"/>
  <c r="J548" i="9"/>
  <c r="J547" i="9"/>
  <c r="J546" i="9"/>
  <c r="J545" i="9"/>
  <c r="J544" i="9"/>
  <c r="J543" i="9"/>
  <c r="J542" i="9"/>
  <c r="J541" i="9"/>
  <c r="J540" i="9"/>
  <c r="J539" i="9"/>
  <c r="J538" i="9"/>
  <c r="J537" i="9"/>
  <c r="J536" i="9"/>
  <c r="J535" i="9"/>
  <c r="J534" i="9"/>
  <c r="J533" i="9"/>
  <c r="J532" i="9"/>
  <c r="J531" i="9"/>
  <c r="J530" i="9"/>
  <c r="J529" i="9"/>
  <c r="J528" i="9"/>
  <c r="J527" i="9"/>
  <c r="J526" i="9"/>
  <c r="J525" i="9"/>
  <c r="J524" i="9"/>
  <c r="J523" i="9"/>
  <c r="J522" i="9"/>
  <c r="J521" i="9"/>
  <c r="J520" i="9"/>
  <c r="J519" i="9"/>
  <c r="J518" i="9"/>
  <c r="J517" i="9"/>
  <c r="J516" i="9"/>
  <c r="J515" i="9"/>
  <c r="J514" i="9"/>
  <c r="J513" i="9"/>
  <c r="J512" i="9"/>
  <c r="J511" i="9"/>
  <c r="J510" i="9"/>
  <c r="J509" i="9"/>
  <c r="J508" i="9"/>
  <c r="J507" i="9"/>
  <c r="J506" i="9"/>
  <c r="J505" i="9"/>
  <c r="J504" i="9"/>
  <c r="J503" i="9"/>
  <c r="J502" i="9"/>
  <c r="J501" i="9"/>
  <c r="J500" i="9"/>
  <c r="J499" i="9"/>
  <c r="J498" i="9"/>
  <c r="J497" i="9"/>
  <c r="J496" i="9"/>
  <c r="J495" i="9"/>
  <c r="J494" i="9"/>
  <c r="J493" i="9"/>
  <c r="J492" i="9"/>
  <c r="J491" i="9"/>
  <c r="J490" i="9"/>
  <c r="J489" i="9"/>
  <c r="J488" i="9"/>
  <c r="J487" i="9"/>
  <c r="J486" i="9"/>
  <c r="J485" i="9"/>
  <c r="J484" i="9"/>
  <c r="J483" i="9"/>
  <c r="J482" i="9"/>
  <c r="J481" i="9"/>
  <c r="J480" i="9"/>
  <c r="J479" i="9"/>
  <c r="J478" i="9"/>
  <c r="J477" i="9"/>
  <c r="J476" i="9"/>
  <c r="J475" i="9"/>
  <c r="J474" i="9"/>
  <c r="J473" i="9"/>
  <c r="J472" i="9"/>
  <c r="J471" i="9"/>
  <c r="J470" i="9"/>
  <c r="J469" i="9"/>
  <c r="J468" i="9"/>
  <c r="J467" i="9"/>
  <c r="J466" i="9"/>
  <c r="J465" i="9"/>
  <c r="J464" i="9"/>
  <c r="J463" i="9"/>
  <c r="J462" i="9"/>
  <c r="J461" i="9"/>
  <c r="J460" i="9"/>
  <c r="J459" i="9"/>
  <c r="J458" i="9"/>
  <c r="J457" i="9"/>
  <c r="J456" i="9"/>
  <c r="J455" i="9"/>
  <c r="J454" i="9"/>
  <c r="J453" i="9"/>
  <c r="J452" i="9"/>
  <c r="J451" i="9"/>
  <c r="J450" i="9"/>
  <c r="J449" i="9"/>
  <c r="J448" i="9"/>
  <c r="J447" i="9"/>
  <c r="J446" i="9"/>
  <c r="J445" i="9"/>
  <c r="J444" i="9"/>
  <c r="J443" i="9"/>
  <c r="J442" i="9"/>
  <c r="J441" i="9"/>
  <c r="J440" i="9"/>
  <c r="J439" i="9"/>
  <c r="J438" i="9"/>
  <c r="J437" i="9"/>
  <c r="J436" i="9"/>
  <c r="J435" i="9"/>
  <c r="J434" i="9"/>
  <c r="J433" i="9"/>
  <c r="J432" i="9"/>
  <c r="J431" i="9"/>
  <c r="J430" i="9"/>
  <c r="J429" i="9"/>
  <c r="J428" i="9"/>
  <c r="J427" i="9"/>
  <c r="J426" i="9"/>
  <c r="J425" i="9"/>
  <c r="J424" i="9"/>
  <c r="J423" i="9"/>
  <c r="J422" i="9"/>
  <c r="J421" i="9"/>
  <c r="J420" i="9"/>
  <c r="J419" i="9"/>
  <c r="J418" i="9"/>
  <c r="J417" i="9"/>
  <c r="J416" i="9"/>
  <c r="J415" i="9"/>
  <c r="J414" i="9"/>
  <c r="J413" i="9"/>
  <c r="J412" i="9"/>
  <c r="J411" i="9"/>
  <c r="J410" i="9"/>
  <c r="J409" i="9"/>
  <c r="J408" i="9"/>
  <c r="J407" i="9"/>
  <c r="J406" i="9"/>
  <c r="J405" i="9"/>
  <c r="J404" i="9"/>
  <c r="J403" i="9"/>
  <c r="J402" i="9"/>
  <c r="J401" i="9"/>
  <c r="J400" i="9"/>
  <c r="J399" i="9"/>
  <c r="J398" i="9"/>
  <c r="J397" i="9"/>
  <c r="J396" i="9"/>
  <c r="J395" i="9"/>
  <c r="J394" i="9"/>
  <c r="J393" i="9"/>
  <c r="J392" i="9"/>
  <c r="J391" i="9"/>
  <c r="J390" i="9"/>
  <c r="J389" i="9"/>
  <c r="J388" i="9"/>
  <c r="J387" i="9"/>
  <c r="J386" i="9"/>
  <c r="J385" i="9"/>
  <c r="J384" i="9"/>
  <c r="J383" i="9"/>
  <c r="J382" i="9"/>
  <c r="J381" i="9"/>
  <c r="J380" i="9"/>
  <c r="J379" i="9"/>
  <c r="J378" i="9"/>
  <c r="J377" i="9"/>
  <c r="J376" i="9"/>
  <c r="J375" i="9"/>
  <c r="J374" i="9"/>
  <c r="J373" i="9"/>
  <c r="J372" i="9"/>
  <c r="J371" i="9"/>
  <c r="J370" i="9"/>
  <c r="J369" i="9"/>
  <c r="J368" i="9"/>
  <c r="J367" i="9"/>
  <c r="J366" i="9"/>
  <c r="J365" i="9"/>
  <c r="J364" i="9"/>
  <c r="J363" i="9"/>
  <c r="J362" i="9"/>
  <c r="J361" i="9"/>
  <c r="J360" i="9"/>
  <c r="J359" i="9"/>
  <c r="J358" i="9"/>
  <c r="J357" i="9"/>
  <c r="J356" i="9"/>
  <c r="J355" i="9"/>
  <c r="J354" i="9"/>
  <c r="J353" i="9"/>
  <c r="J352" i="9"/>
  <c r="J351" i="9"/>
  <c r="J350" i="9"/>
  <c r="J349" i="9"/>
  <c r="J348" i="9"/>
  <c r="J347" i="9"/>
  <c r="J346" i="9"/>
  <c r="J345" i="9"/>
  <c r="J344" i="9"/>
  <c r="J343" i="9"/>
  <c r="J342" i="9"/>
  <c r="J341" i="9"/>
  <c r="J340" i="9"/>
  <c r="J339" i="9"/>
  <c r="J338" i="9"/>
  <c r="J337" i="9"/>
  <c r="J336" i="9"/>
  <c r="J335" i="9"/>
  <c r="J334" i="9"/>
  <c r="J333" i="9"/>
  <c r="J332" i="9"/>
  <c r="J331" i="9"/>
  <c r="J330" i="9"/>
  <c r="J329" i="9"/>
  <c r="J328" i="9"/>
  <c r="J327" i="9"/>
  <c r="J326" i="9"/>
  <c r="J325" i="9"/>
  <c r="J324" i="9"/>
  <c r="J323" i="9"/>
  <c r="J322" i="9"/>
  <c r="J321" i="9"/>
  <c r="J320" i="9"/>
  <c r="J319" i="9"/>
  <c r="J318" i="9"/>
  <c r="J317" i="9"/>
  <c r="J316" i="9"/>
  <c r="J315" i="9"/>
  <c r="J314" i="9"/>
  <c r="J313" i="9"/>
  <c r="J312" i="9"/>
  <c r="J311" i="9"/>
  <c r="J310" i="9"/>
  <c r="J309" i="9"/>
  <c r="J308" i="9"/>
  <c r="J307" i="9"/>
  <c r="J306" i="9"/>
  <c r="J305" i="9"/>
  <c r="J304" i="9"/>
  <c r="J303" i="9"/>
  <c r="J302" i="9"/>
  <c r="J301" i="9"/>
  <c r="J300" i="9"/>
  <c r="J299" i="9"/>
  <c r="J298" i="9"/>
  <c r="J297" i="9"/>
  <c r="J296" i="9"/>
  <c r="J295" i="9"/>
  <c r="J294" i="9"/>
  <c r="J293" i="9"/>
  <c r="J292" i="9"/>
  <c r="J291" i="9"/>
  <c r="J290" i="9"/>
  <c r="J289" i="9"/>
  <c r="J288" i="9"/>
  <c r="J287" i="9"/>
  <c r="J286" i="9"/>
  <c r="J285" i="9"/>
  <c r="J284" i="9"/>
  <c r="J283" i="9"/>
  <c r="J282" i="9"/>
  <c r="J281" i="9"/>
  <c r="J280" i="9"/>
  <c r="J279" i="9"/>
  <c r="J278" i="9"/>
  <c r="J277" i="9"/>
  <c r="J276" i="9"/>
  <c r="J275" i="9"/>
  <c r="J274" i="9"/>
  <c r="J273" i="9"/>
  <c r="J272" i="9"/>
  <c r="J271" i="9"/>
  <c r="J270" i="9"/>
  <c r="J269" i="9"/>
  <c r="J268" i="9"/>
  <c r="J267" i="9"/>
  <c r="J266" i="9"/>
  <c r="J265" i="9"/>
  <c r="J264" i="9"/>
  <c r="J263" i="9"/>
  <c r="J262" i="9"/>
  <c r="J261" i="9"/>
  <c r="J260" i="9"/>
  <c r="J259" i="9"/>
  <c r="J258" i="9"/>
  <c r="J257" i="9"/>
  <c r="J256" i="9"/>
  <c r="J255" i="9"/>
  <c r="J254" i="9"/>
  <c r="J253" i="9"/>
  <c r="J252" i="9"/>
  <c r="J251" i="9"/>
  <c r="J250" i="9"/>
  <c r="J249" i="9"/>
  <c r="J248" i="9"/>
  <c r="J247" i="9"/>
  <c r="J246" i="9"/>
  <c r="J245" i="9"/>
  <c r="J244" i="9"/>
  <c r="J243" i="9"/>
  <c r="J242" i="9"/>
  <c r="J241" i="9"/>
  <c r="J240" i="9"/>
  <c r="J239" i="9"/>
  <c r="J238" i="9"/>
  <c r="J237" i="9"/>
  <c r="J236" i="9"/>
  <c r="J235" i="9"/>
  <c r="J234" i="9"/>
  <c r="J233" i="9"/>
  <c r="J232" i="9"/>
  <c r="J231" i="9"/>
  <c r="J230" i="9"/>
  <c r="J229" i="9"/>
  <c r="J228" i="9"/>
  <c r="J227" i="9"/>
  <c r="J226" i="9"/>
  <c r="J225" i="9"/>
  <c r="J224" i="9"/>
  <c r="J223" i="9"/>
  <c r="J222" i="9"/>
  <c r="J221" i="9"/>
  <c r="J220" i="9"/>
  <c r="J219" i="9"/>
  <c r="J218" i="9"/>
  <c r="J217" i="9"/>
  <c r="J216" i="9"/>
  <c r="J215" i="9"/>
  <c r="J214" i="9"/>
  <c r="J213" i="9"/>
  <c r="J212" i="9"/>
  <c r="J211" i="9"/>
  <c r="J210" i="9"/>
  <c r="J209" i="9"/>
  <c r="J208" i="9"/>
  <c r="J207" i="9"/>
  <c r="J206" i="9"/>
  <c r="J205" i="9"/>
  <c r="J204" i="9"/>
  <c r="J203" i="9"/>
  <c r="J202" i="9"/>
  <c r="J201" i="9"/>
  <c r="J200" i="9"/>
  <c r="J199" i="9"/>
  <c r="J198" i="9"/>
  <c r="J197" i="9"/>
  <c r="J196" i="9"/>
  <c r="J195" i="9"/>
  <c r="J194" i="9"/>
  <c r="J193" i="9"/>
  <c r="J192" i="9"/>
  <c r="J191" i="9"/>
  <c r="J190" i="9"/>
  <c r="J189" i="9"/>
  <c r="J188" i="9"/>
  <c r="J187" i="9"/>
  <c r="J186" i="9"/>
  <c r="J185" i="9"/>
  <c r="J184" i="9"/>
  <c r="J183" i="9"/>
  <c r="J182" i="9"/>
  <c r="J181" i="9"/>
  <c r="J180" i="9"/>
  <c r="J179" i="9"/>
  <c r="J178" i="9"/>
  <c r="J177" i="9"/>
  <c r="J176" i="9"/>
  <c r="J175" i="9"/>
  <c r="J174" i="9"/>
  <c r="J173" i="9"/>
  <c r="J172" i="9"/>
  <c r="J171" i="9"/>
  <c r="J170" i="9"/>
  <c r="J169" i="9"/>
  <c r="J168" i="9"/>
  <c r="J167" i="9"/>
  <c r="J166" i="9"/>
  <c r="J165" i="9"/>
  <c r="J164" i="9"/>
  <c r="J163" i="9"/>
  <c r="J162" i="9"/>
  <c r="J161" i="9"/>
  <c r="J160" i="9"/>
  <c r="J159" i="9"/>
  <c r="J158" i="9"/>
  <c r="J157" i="9"/>
  <c r="J156" i="9"/>
  <c r="J155" i="9"/>
  <c r="J154" i="9"/>
  <c r="J153" i="9"/>
  <c r="J152" i="9"/>
  <c r="J151" i="9"/>
  <c r="J150" i="9"/>
  <c r="J149" i="9"/>
  <c r="J148" i="9"/>
  <c r="J147" i="9"/>
  <c r="J146" i="9"/>
  <c r="J145" i="9"/>
  <c r="J144" i="9"/>
  <c r="J143" i="9"/>
  <c r="J142" i="9"/>
  <c r="J141" i="9"/>
  <c r="J140" i="9"/>
  <c r="J139" i="9"/>
  <c r="J138" i="9"/>
  <c r="J137" i="9"/>
  <c r="J136" i="9"/>
  <c r="J135" i="9"/>
  <c r="J134" i="9"/>
  <c r="J133" i="9"/>
  <c r="J132" i="9"/>
  <c r="J131" i="9"/>
  <c r="J130" i="9"/>
  <c r="J129" i="9"/>
  <c r="J128" i="9"/>
  <c r="J127" i="9"/>
  <c r="J126" i="9"/>
  <c r="J125" i="9"/>
  <c r="J124" i="9"/>
  <c r="J123" i="9"/>
  <c r="J122" i="9"/>
  <c r="J121" i="9"/>
  <c r="J120" i="9"/>
  <c r="J119" i="9"/>
  <c r="J118" i="9"/>
  <c r="J117" i="9"/>
  <c r="J116" i="9"/>
  <c r="J115" i="9"/>
  <c r="J114" i="9"/>
  <c r="J113" i="9"/>
  <c r="J112" i="9"/>
  <c r="J111" i="9"/>
  <c r="J110" i="9"/>
  <c r="J109" i="9"/>
  <c r="J108" i="9"/>
  <c r="J107" i="9"/>
  <c r="J106" i="9"/>
  <c r="J105" i="9"/>
  <c r="J104" i="9"/>
  <c r="J103" i="9"/>
  <c r="J102" i="9"/>
  <c r="J101" i="9"/>
  <c r="J100" i="9"/>
  <c r="J99" i="9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J4" i="9"/>
  <c r="T63" i="2"/>
  <c r="X27" i="2"/>
  <c r="AA27" i="2" s="1"/>
  <c r="X37" i="2"/>
  <c r="AA37" i="2" s="1"/>
  <c r="X61" i="2"/>
  <c r="V61" i="2" s="1"/>
  <c r="T67" i="2"/>
  <c r="T43" i="2"/>
  <c r="T26" i="2"/>
  <c r="T34" i="2"/>
  <c r="T88" i="2"/>
  <c r="T16" i="2"/>
  <c r="T78" i="2"/>
  <c r="T10" i="2"/>
  <c r="T53" i="2"/>
  <c r="T29" i="2"/>
  <c r="T25" i="2"/>
  <c r="T27" i="2"/>
  <c r="T74" i="2"/>
  <c r="T32" i="2"/>
  <c r="T33" i="2"/>
  <c r="T44" i="2"/>
  <c r="T49" i="2"/>
  <c r="T79" i="2"/>
  <c r="T81" i="2"/>
  <c r="T83" i="2"/>
  <c r="T75" i="2"/>
  <c r="T57" i="2"/>
  <c r="T8" i="2"/>
  <c r="T58" i="2"/>
  <c r="T56" i="2"/>
  <c r="T48" i="2"/>
  <c r="T19" i="2"/>
  <c r="T21" i="2"/>
  <c r="T80" i="2"/>
  <c r="T14" i="2"/>
  <c r="T46" i="2"/>
  <c r="T89" i="2"/>
  <c r="T41" i="2"/>
  <c r="T23" i="2"/>
  <c r="T9" i="2"/>
  <c r="T62" i="2"/>
  <c r="T18" i="2"/>
  <c r="T42" i="2"/>
  <c r="T47" i="2"/>
  <c r="T71" i="2"/>
  <c r="T11" i="2"/>
  <c r="T12" i="2"/>
  <c r="T37" i="2"/>
  <c r="T40" i="2"/>
  <c r="T66" i="2"/>
  <c r="T68" i="2"/>
  <c r="T45" i="2"/>
  <c r="T59" i="2"/>
  <c r="T13" i="2"/>
  <c r="T55" i="2"/>
  <c r="T31" i="2"/>
  <c r="T72" i="2"/>
  <c r="T60" i="2"/>
  <c r="T73" i="2"/>
  <c r="T39" i="2"/>
  <c r="T22" i="2"/>
  <c r="T51" i="2"/>
  <c r="T61" i="2"/>
  <c r="T24" i="2"/>
  <c r="T52" i="2"/>
  <c r="T82" i="2"/>
  <c r="T28" i="2"/>
  <c r="T76" i="2"/>
  <c r="T50" i="2"/>
  <c r="T54" i="2"/>
  <c r="T65" i="2"/>
  <c r="T70" i="2"/>
  <c r="T38" i="2"/>
  <c r="T77" i="2"/>
  <c r="T35" i="2"/>
  <c r="T85" i="2"/>
  <c r="T17" i="2"/>
  <c r="T87" i="2"/>
  <c r="T86" i="2"/>
  <c r="T64" i="2"/>
  <c r="T15" i="2"/>
  <c r="T84" i="2"/>
  <c r="T30" i="2"/>
  <c r="T69" i="2"/>
  <c r="T36" i="2"/>
  <c r="T20" i="2"/>
  <c r="L3" i="4"/>
  <c r="L4" i="4"/>
  <c r="M4" i="4" s="1"/>
  <c r="L5" i="4"/>
  <c r="L6" i="4"/>
  <c r="L7" i="4"/>
  <c r="L8" i="4"/>
  <c r="M8" i="4" s="1"/>
  <c r="X34" i="2"/>
  <c r="AA34" i="2" s="1"/>
  <c r="L9" i="4"/>
  <c r="M9" i="4"/>
  <c r="X88" i="2" s="1"/>
  <c r="V88" i="2" s="1"/>
  <c r="W88" i="2" s="1"/>
  <c r="L10" i="4"/>
  <c r="L11" i="4"/>
  <c r="L12" i="4"/>
  <c r="M12" i="4" s="1"/>
  <c r="X78" i="2"/>
  <c r="AA78" i="2" s="1"/>
  <c r="L13" i="4"/>
  <c r="M13" i="4"/>
  <c r="X10" i="2" s="1"/>
  <c r="V10" i="2" s="1"/>
  <c r="W10" i="2" s="1"/>
  <c r="L14" i="4"/>
  <c r="L15" i="4"/>
  <c r="L16" i="4"/>
  <c r="M16" i="4" s="1"/>
  <c r="L17" i="4"/>
  <c r="M17" i="4"/>
  <c r="X25" i="2"/>
  <c r="V25" i="2" s="1"/>
  <c r="W25" i="2" s="1"/>
  <c r="L18" i="4"/>
  <c r="L19" i="4"/>
  <c r="L20" i="4"/>
  <c r="L21" i="4"/>
  <c r="L22" i="4"/>
  <c r="L23" i="4"/>
  <c r="L24" i="4"/>
  <c r="M24" i="4" s="1"/>
  <c r="X44" i="2"/>
  <c r="AA44" i="2" s="1"/>
  <c r="L25" i="4"/>
  <c r="M25" i="4"/>
  <c r="X49" i="2" s="1"/>
  <c r="L26" i="4"/>
  <c r="L27" i="4"/>
  <c r="L28" i="4"/>
  <c r="M28" i="4" s="1"/>
  <c r="L29" i="4"/>
  <c r="M29" i="4"/>
  <c r="X83" i="2"/>
  <c r="V83" i="2" s="1"/>
  <c r="W83" i="2" s="1"/>
  <c r="L30" i="4"/>
  <c r="L31" i="4"/>
  <c r="L32" i="4"/>
  <c r="M32" i="4"/>
  <c r="X57" i="2" s="1"/>
  <c r="L33" i="4"/>
  <c r="M33" i="4"/>
  <c r="X8" i="2"/>
  <c r="V8" i="2" s="1"/>
  <c r="L34" i="4"/>
  <c r="L35" i="4"/>
  <c r="L36" i="4"/>
  <c r="M36" i="4" s="1"/>
  <c r="X48" i="2" s="1"/>
  <c r="L37" i="4"/>
  <c r="L38" i="4"/>
  <c r="L39" i="4"/>
  <c r="L40" i="4"/>
  <c r="M40" i="4" s="1"/>
  <c r="X80" i="2"/>
  <c r="V80" i="2" s="1"/>
  <c r="L41" i="4"/>
  <c r="M41" i="4"/>
  <c r="X14" i="2" s="1"/>
  <c r="L42" i="4"/>
  <c r="L43" i="4"/>
  <c r="L44" i="4"/>
  <c r="M44" i="4" s="1"/>
  <c r="X41" i="2" s="1"/>
  <c r="L45" i="4"/>
  <c r="M45" i="4" s="1"/>
  <c r="X23" i="2"/>
  <c r="V23" i="2" s="1"/>
  <c r="L46" i="4"/>
  <c r="L47" i="4"/>
  <c r="L48" i="4"/>
  <c r="M48" i="4"/>
  <c r="L49" i="4"/>
  <c r="M49" i="4" s="1"/>
  <c r="X18" i="2" s="1"/>
  <c r="V18" i="2" s="1"/>
  <c r="L50" i="4"/>
  <c r="L51" i="4"/>
  <c r="L52" i="4"/>
  <c r="L53" i="4"/>
  <c r="L54" i="4"/>
  <c r="L55" i="4"/>
  <c r="L56" i="4"/>
  <c r="M56" i="4" s="1"/>
  <c r="X40" i="2"/>
  <c r="L57" i="4"/>
  <c r="M57" i="4"/>
  <c r="X66" i="2" s="1"/>
  <c r="AA66" i="2" s="1"/>
  <c r="L58" i="4"/>
  <c r="L59" i="4"/>
  <c r="L60" i="4"/>
  <c r="M60" i="4" s="1"/>
  <c r="X59" i="2"/>
  <c r="AA59" i="2" s="1"/>
  <c r="V59" i="2" s="1"/>
  <c r="W59" i="2" s="1"/>
  <c r="L61" i="4"/>
  <c r="M61" i="4" s="1"/>
  <c r="X13" i="2"/>
  <c r="L62" i="4"/>
  <c r="L63" i="4"/>
  <c r="L64" i="4"/>
  <c r="M64" i="4"/>
  <c r="L65" i="4"/>
  <c r="M65" i="4"/>
  <c r="X72" i="2" s="1"/>
  <c r="AA72" i="2" s="1"/>
  <c r="L66" i="4"/>
  <c r="L67" i="4"/>
  <c r="L68" i="4"/>
  <c r="L69" i="4"/>
  <c r="L70" i="4"/>
  <c r="L71" i="4"/>
  <c r="L72" i="4"/>
  <c r="M72" i="4" s="1"/>
  <c r="X52" i="2" s="1"/>
  <c r="L73" i="4"/>
  <c r="M73" i="4" s="1"/>
  <c r="X24" i="2"/>
  <c r="AA24" i="2" s="1"/>
  <c r="L74" i="4"/>
  <c r="L75" i="4"/>
  <c r="L76" i="4"/>
  <c r="M76" i="4"/>
  <c r="X54" i="2" s="1"/>
  <c r="L77" i="4"/>
  <c r="M77" i="4" s="1"/>
  <c r="X50" i="2"/>
  <c r="AA50" i="2" s="1"/>
  <c r="L78" i="4"/>
  <c r="L79" i="4"/>
  <c r="L80" i="4"/>
  <c r="M80" i="4"/>
  <c r="X65" i="2"/>
  <c r="AA65" i="2" s="1"/>
  <c r="L81" i="4"/>
  <c r="M81" i="4" s="1"/>
  <c r="X38" i="2"/>
  <c r="AA38" i="2"/>
  <c r="L82" i="4"/>
  <c r="L83" i="4"/>
  <c r="L84" i="4"/>
  <c r="L85" i="4"/>
  <c r="L86" i="4"/>
  <c r="M86" i="4" s="1"/>
  <c r="X87" i="2" s="1"/>
  <c r="L87" i="4"/>
  <c r="L88" i="4"/>
  <c r="M88" i="4"/>
  <c r="X64" i="2"/>
  <c r="AA64" i="2" s="1"/>
  <c r="L89" i="4"/>
  <c r="M89" i="4"/>
  <c r="X15" i="2"/>
  <c r="L90" i="4"/>
  <c r="L91" i="4"/>
  <c r="L92" i="4"/>
  <c r="M92" i="4"/>
  <c r="X69" i="2"/>
  <c r="AA69" i="2" s="1"/>
  <c r="L93" i="4"/>
  <c r="M93" i="4"/>
  <c r="X36" i="2"/>
  <c r="V36" i="2" s="1"/>
  <c r="W36" i="2" s="1"/>
  <c r="L2" i="4"/>
  <c r="X67" i="2"/>
  <c r="AA67" i="2" s="1"/>
  <c r="M5" i="4"/>
  <c r="M7" i="4"/>
  <c r="X26" i="2" s="1"/>
  <c r="AA26" i="2" s="1"/>
  <c r="V26" i="2"/>
  <c r="W26" i="2"/>
  <c r="X29" i="2"/>
  <c r="M19" i="4"/>
  <c r="M20" i="4"/>
  <c r="X74" i="2" s="1"/>
  <c r="AA74" i="2" s="1"/>
  <c r="M21" i="4"/>
  <c r="M23" i="4"/>
  <c r="X33" i="2"/>
  <c r="M27" i="4"/>
  <c r="X81" i="2" s="1"/>
  <c r="M31" i="4"/>
  <c r="X75" i="2" s="1"/>
  <c r="X56" i="2"/>
  <c r="AA56" i="2" s="1"/>
  <c r="V56" i="2"/>
  <c r="W56" i="2" s="1"/>
  <c r="M37" i="4"/>
  <c r="X19" i="2"/>
  <c r="M39" i="4"/>
  <c r="M47" i="4"/>
  <c r="X62" i="2"/>
  <c r="AA62" i="2" s="1"/>
  <c r="X47" i="2"/>
  <c r="AA47" i="2" s="1"/>
  <c r="M52" i="4"/>
  <c r="X71" i="2" s="1"/>
  <c r="AA71" i="2"/>
  <c r="M53" i="4"/>
  <c r="X12" i="2" s="1"/>
  <c r="M55" i="4"/>
  <c r="M59" i="4"/>
  <c r="X45" i="2"/>
  <c r="V45" i="2" s="1"/>
  <c r="W45" i="2" s="1"/>
  <c r="M67" i="4"/>
  <c r="X73" i="2"/>
  <c r="V73" i="2" s="1"/>
  <c r="W73" i="2" s="1"/>
  <c r="M68" i="4"/>
  <c r="X39" i="2" s="1"/>
  <c r="M69" i="4"/>
  <c r="X22" i="2"/>
  <c r="V22" i="2" s="1"/>
  <c r="W22" i="2" s="1"/>
  <c r="M75" i="4"/>
  <c r="X82" i="2"/>
  <c r="V82" i="2" s="1"/>
  <c r="W82" i="2" s="1"/>
  <c r="M83" i="4"/>
  <c r="X85" i="2"/>
  <c r="AA85" i="2" s="1"/>
  <c r="M84" i="4"/>
  <c r="X35" i="2" s="1"/>
  <c r="M85" i="4"/>
  <c r="X17" i="2"/>
  <c r="AA17" i="2" s="1"/>
  <c r="M87" i="4"/>
  <c r="X86" i="2" s="1"/>
  <c r="M91" i="4"/>
  <c r="X30" i="2"/>
  <c r="V30" i="2" s="1"/>
  <c r="W30" i="2" s="1"/>
  <c r="K3" i="4"/>
  <c r="M3" i="4" s="1"/>
  <c r="X63" i="2" s="1"/>
  <c r="K4" i="4"/>
  <c r="K5" i="4"/>
  <c r="K6" i="4"/>
  <c r="K7" i="4"/>
  <c r="K8" i="4"/>
  <c r="K9" i="4"/>
  <c r="K10" i="4"/>
  <c r="K11" i="4"/>
  <c r="M11" i="4" s="1"/>
  <c r="K12" i="4"/>
  <c r="K13" i="4"/>
  <c r="K14" i="4"/>
  <c r="K15" i="4"/>
  <c r="M15" i="4" s="1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M35" i="4" s="1"/>
  <c r="K36" i="4"/>
  <c r="K37" i="4"/>
  <c r="K38" i="4"/>
  <c r="K39" i="4"/>
  <c r="K40" i="4"/>
  <c r="K41" i="4"/>
  <c r="K42" i="4"/>
  <c r="K43" i="4"/>
  <c r="M43" i="4" s="1"/>
  <c r="X89" i="2" s="1"/>
  <c r="K44" i="4"/>
  <c r="K45" i="4"/>
  <c r="K46" i="4"/>
  <c r="K47" i="4"/>
  <c r="K48" i="4"/>
  <c r="K49" i="4"/>
  <c r="K50" i="4"/>
  <c r="K51" i="4"/>
  <c r="M51" i="4" s="1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M71" i="4" s="1"/>
  <c r="K72" i="4"/>
  <c r="K73" i="4"/>
  <c r="K74" i="4"/>
  <c r="K75" i="4"/>
  <c r="K76" i="4"/>
  <c r="K77" i="4"/>
  <c r="K78" i="4"/>
  <c r="K79" i="4"/>
  <c r="M79" i="4" s="1"/>
  <c r="X70" i="2" s="1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2" i="4"/>
  <c r="G36" i="2"/>
  <c r="G69" i="2"/>
  <c r="G30" i="2"/>
  <c r="C30" i="2"/>
  <c r="D30" i="2"/>
  <c r="E30" i="2"/>
  <c r="F30" i="2"/>
  <c r="H30" i="2"/>
  <c r="C69" i="2"/>
  <c r="D69" i="2"/>
  <c r="E69" i="2"/>
  <c r="F69" i="2"/>
  <c r="H69" i="2"/>
  <c r="C36" i="2"/>
  <c r="D36" i="2"/>
  <c r="E36" i="2"/>
  <c r="F36" i="2"/>
  <c r="H36" i="2"/>
  <c r="F63" i="2"/>
  <c r="G63" i="2"/>
  <c r="H63" i="2"/>
  <c r="F67" i="2"/>
  <c r="H67" i="2"/>
  <c r="F43" i="2"/>
  <c r="G43" i="2"/>
  <c r="H43" i="2"/>
  <c r="F26" i="2"/>
  <c r="G26" i="2"/>
  <c r="H26" i="2"/>
  <c r="F34" i="2"/>
  <c r="G34" i="2"/>
  <c r="H34" i="2"/>
  <c r="F88" i="2"/>
  <c r="G88" i="2"/>
  <c r="H88" i="2"/>
  <c r="F16" i="2"/>
  <c r="G16" i="2"/>
  <c r="H16" i="2"/>
  <c r="F78" i="2"/>
  <c r="G78" i="2"/>
  <c r="H78" i="2"/>
  <c r="F10" i="2"/>
  <c r="H10" i="2"/>
  <c r="F53" i="2"/>
  <c r="G53" i="2"/>
  <c r="H53" i="2"/>
  <c r="F29" i="2"/>
  <c r="H29" i="2"/>
  <c r="F25" i="2"/>
  <c r="G25" i="2"/>
  <c r="H25" i="2"/>
  <c r="F27" i="2"/>
  <c r="G27" i="2"/>
  <c r="H27" i="2"/>
  <c r="F74" i="2"/>
  <c r="G74" i="2"/>
  <c r="H74" i="2"/>
  <c r="F32" i="2"/>
  <c r="G32" i="2"/>
  <c r="H32" i="2"/>
  <c r="F33" i="2"/>
  <c r="G33" i="2"/>
  <c r="H33" i="2"/>
  <c r="F44" i="2"/>
  <c r="G44" i="2"/>
  <c r="H44" i="2"/>
  <c r="F49" i="2"/>
  <c r="G49" i="2"/>
  <c r="H49" i="2"/>
  <c r="F79" i="2"/>
  <c r="H79" i="2"/>
  <c r="F81" i="2"/>
  <c r="G81" i="2"/>
  <c r="H81" i="2"/>
  <c r="F83" i="2"/>
  <c r="H83" i="2"/>
  <c r="F75" i="2"/>
  <c r="G75" i="2"/>
  <c r="H75" i="2"/>
  <c r="F57" i="2"/>
  <c r="H57" i="2"/>
  <c r="F8" i="2"/>
  <c r="G8" i="2"/>
  <c r="H8" i="2"/>
  <c r="F58" i="2"/>
  <c r="H58" i="2"/>
  <c r="F56" i="2"/>
  <c r="H56" i="2"/>
  <c r="F48" i="2"/>
  <c r="G48" i="2"/>
  <c r="H48" i="2"/>
  <c r="F19" i="2"/>
  <c r="G19" i="2"/>
  <c r="H19" i="2"/>
  <c r="F21" i="2"/>
  <c r="G21" i="2"/>
  <c r="H21" i="2"/>
  <c r="F80" i="2"/>
  <c r="H80" i="2"/>
  <c r="F14" i="2"/>
  <c r="H14" i="2"/>
  <c r="F46" i="2"/>
  <c r="G46" i="2"/>
  <c r="H46" i="2"/>
  <c r="F89" i="2"/>
  <c r="G89" i="2"/>
  <c r="H89" i="2"/>
  <c r="F41" i="2"/>
  <c r="G41" i="2"/>
  <c r="H41" i="2"/>
  <c r="F23" i="2"/>
  <c r="G23" i="2"/>
  <c r="H23" i="2"/>
  <c r="F9" i="2"/>
  <c r="G9" i="2"/>
  <c r="H9" i="2"/>
  <c r="F62" i="2"/>
  <c r="G62" i="2"/>
  <c r="H62" i="2"/>
  <c r="F18" i="2"/>
  <c r="G18" i="2"/>
  <c r="H18" i="2"/>
  <c r="F42" i="2"/>
  <c r="G42" i="2"/>
  <c r="H42" i="2"/>
  <c r="F47" i="2"/>
  <c r="H47" i="2"/>
  <c r="F71" i="2"/>
  <c r="G71" i="2"/>
  <c r="H71" i="2"/>
  <c r="F11" i="2"/>
  <c r="H11" i="2"/>
  <c r="F12" i="2"/>
  <c r="G12" i="2"/>
  <c r="H12" i="2"/>
  <c r="F37" i="2"/>
  <c r="G37" i="2"/>
  <c r="H37" i="2"/>
  <c r="F40" i="2"/>
  <c r="G40" i="2"/>
  <c r="H40" i="2"/>
  <c r="F66" i="2"/>
  <c r="G66" i="2"/>
  <c r="H66" i="2"/>
  <c r="F68" i="2"/>
  <c r="G68" i="2"/>
  <c r="H68" i="2"/>
  <c r="F45" i="2"/>
  <c r="H45" i="2"/>
  <c r="F59" i="2"/>
  <c r="G59" i="2"/>
  <c r="H59" i="2"/>
  <c r="F13" i="2"/>
  <c r="G13" i="2"/>
  <c r="H13" i="2"/>
  <c r="F55" i="2"/>
  <c r="G55" i="2"/>
  <c r="H55" i="2"/>
  <c r="F31" i="2"/>
  <c r="G31" i="2"/>
  <c r="H31" i="2"/>
  <c r="F72" i="2"/>
  <c r="H72" i="2"/>
  <c r="F60" i="2"/>
  <c r="G60" i="2"/>
  <c r="H60" i="2"/>
  <c r="F73" i="2"/>
  <c r="G73" i="2"/>
  <c r="H73" i="2"/>
  <c r="F39" i="2"/>
  <c r="G39" i="2"/>
  <c r="H39" i="2"/>
  <c r="F22" i="2"/>
  <c r="G22" i="2"/>
  <c r="H22" i="2"/>
  <c r="F51" i="2"/>
  <c r="G51" i="2"/>
  <c r="H51" i="2"/>
  <c r="F61" i="2"/>
  <c r="G61" i="2"/>
  <c r="H61" i="2"/>
  <c r="F24" i="2"/>
  <c r="G24" i="2"/>
  <c r="H24" i="2"/>
  <c r="F52" i="2"/>
  <c r="G52" i="2"/>
  <c r="H52" i="2"/>
  <c r="F82" i="2"/>
  <c r="H82" i="2"/>
  <c r="F28" i="2"/>
  <c r="H28" i="2"/>
  <c r="F76" i="2"/>
  <c r="H76" i="2"/>
  <c r="F50" i="2"/>
  <c r="H50" i="2"/>
  <c r="F54" i="2"/>
  <c r="H54" i="2"/>
  <c r="F65" i="2"/>
  <c r="G65" i="2"/>
  <c r="H65" i="2"/>
  <c r="F70" i="2"/>
  <c r="G70" i="2"/>
  <c r="H70" i="2"/>
  <c r="F38" i="2"/>
  <c r="G38" i="2"/>
  <c r="H38" i="2"/>
  <c r="F77" i="2"/>
  <c r="G77" i="2"/>
  <c r="H77" i="2"/>
  <c r="F35" i="2"/>
  <c r="G35" i="2"/>
  <c r="H35" i="2"/>
  <c r="F85" i="2"/>
  <c r="H85" i="2"/>
  <c r="F17" i="2"/>
  <c r="H17" i="2"/>
  <c r="F87" i="2"/>
  <c r="G87" i="2"/>
  <c r="H87" i="2"/>
  <c r="F86" i="2"/>
  <c r="G86" i="2"/>
  <c r="H86" i="2"/>
  <c r="F64" i="2"/>
  <c r="G64" i="2"/>
  <c r="H64" i="2"/>
  <c r="F15" i="2"/>
  <c r="H15" i="2"/>
  <c r="F84" i="2"/>
  <c r="H84" i="2"/>
  <c r="E63" i="2"/>
  <c r="E67" i="2"/>
  <c r="E43" i="2"/>
  <c r="E26" i="2"/>
  <c r="E34" i="2"/>
  <c r="E88" i="2"/>
  <c r="E16" i="2"/>
  <c r="E78" i="2"/>
  <c r="E10" i="2"/>
  <c r="E53" i="2"/>
  <c r="E29" i="2"/>
  <c r="E25" i="2"/>
  <c r="E27" i="2"/>
  <c r="E74" i="2"/>
  <c r="E32" i="2"/>
  <c r="E33" i="2"/>
  <c r="E44" i="2"/>
  <c r="E49" i="2"/>
  <c r="E79" i="2"/>
  <c r="E81" i="2"/>
  <c r="E83" i="2"/>
  <c r="E75" i="2"/>
  <c r="E57" i="2"/>
  <c r="E8" i="2"/>
  <c r="E58" i="2"/>
  <c r="E56" i="2"/>
  <c r="E48" i="2"/>
  <c r="E19" i="2"/>
  <c r="E21" i="2"/>
  <c r="E80" i="2"/>
  <c r="E14" i="2"/>
  <c r="E46" i="2"/>
  <c r="E89" i="2"/>
  <c r="E41" i="2"/>
  <c r="E23" i="2"/>
  <c r="E9" i="2"/>
  <c r="E62" i="2"/>
  <c r="E18" i="2"/>
  <c r="E42" i="2"/>
  <c r="E47" i="2"/>
  <c r="E71" i="2"/>
  <c r="E11" i="2"/>
  <c r="E12" i="2"/>
  <c r="E37" i="2"/>
  <c r="E40" i="2"/>
  <c r="E66" i="2"/>
  <c r="E68" i="2"/>
  <c r="E45" i="2"/>
  <c r="E59" i="2"/>
  <c r="E13" i="2"/>
  <c r="E55" i="2"/>
  <c r="E31" i="2"/>
  <c r="E72" i="2"/>
  <c r="E60" i="2"/>
  <c r="E73" i="2"/>
  <c r="E39" i="2"/>
  <c r="E22" i="2"/>
  <c r="E51" i="2"/>
  <c r="E61" i="2"/>
  <c r="E24" i="2"/>
  <c r="E52" i="2"/>
  <c r="E82" i="2"/>
  <c r="E28" i="2"/>
  <c r="E76" i="2"/>
  <c r="E50" i="2"/>
  <c r="E54" i="2"/>
  <c r="E65" i="2"/>
  <c r="E70" i="2"/>
  <c r="E38" i="2"/>
  <c r="E77" i="2"/>
  <c r="E35" i="2"/>
  <c r="E85" i="2"/>
  <c r="E17" i="2"/>
  <c r="E87" i="2"/>
  <c r="E86" i="2"/>
  <c r="E64" i="2"/>
  <c r="E15" i="2"/>
  <c r="E84" i="2"/>
  <c r="H20" i="2"/>
  <c r="G20" i="2"/>
  <c r="F20" i="2"/>
  <c r="E20" i="2"/>
  <c r="C20" i="2"/>
  <c r="D20" i="2"/>
  <c r="C63" i="2"/>
  <c r="D63" i="2"/>
  <c r="C67" i="2"/>
  <c r="D67" i="2"/>
  <c r="C43" i="2"/>
  <c r="D43" i="2"/>
  <c r="C26" i="2"/>
  <c r="D26" i="2"/>
  <c r="C34" i="2"/>
  <c r="D34" i="2"/>
  <c r="C88" i="2"/>
  <c r="D88" i="2"/>
  <c r="C16" i="2"/>
  <c r="D16" i="2"/>
  <c r="C78" i="2"/>
  <c r="D78" i="2"/>
  <c r="C10" i="2"/>
  <c r="D10" i="2"/>
  <c r="C53" i="2"/>
  <c r="D53" i="2"/>
  <c r="C29" i="2"/>
  <c r="D29" i="2"/>
  <c r="C25" i="2"/>
  <c r="D25" i="2"/>
  <c r="C27" i="2"/>
  <c r="D27" i="2"/>
  <c r="C74" i="2"/>
  <c r="D74" i="2"/>
  <c r="C32" i="2"/>
  <c r="D32" i="2"/>
  <c r="C33" i="2"/>
  <c r="D33" i="2"/>
  <c r="C44" i="2"/>
  <c r="D44" i="2"/>
  <c r="C49" i="2"/>
  <c r="D49" i="2"/>
  <c r="C79" i="2"/>
  <c r="D79" i="2"/>
  <c r="C81" i="2"/>
  <c r="D81" i="2"/>
  <c r="C83" i="2"/>
  <c r="D83" i="2"/>
  <c r="C75" i="2"/>
  <c r="D75" i="2"/>
  <c r="C57" i="2"/>
  <c r="D57" i="2"/>
  <c r="C8" i="2"/>
  <c r="D8" i="2"/>
  <c r="C58" i="2"/>
  <c r="D58" i="2"/>
  <c r="C56" i="2"/>
  <c r="D56" i="2"/>
  <c r="C48" i="2"/>
  <c r="D48" i="2"/>
  <c r="C19" i="2"/>
  <c r="D19" i="2"/>
  <c r="C21" i="2"/>
  <c r="D21" i="2"/>
  <c r="C80" i="2"/>
  <c r="D80" i="2"/>
  <c r="C14" i="2"/>
  <c r="D14" i="2"/>
  <c r="C46" i="2"/>
  <c r="D46" i="2"/>
  <c r="C89" i="2"/>
  <c r="D89" i="2"/>
  <c r="C41" i="2"/>
  <c r="D41" i="2"/>
  <c r="C23" i="2"/>
  <c r="D23" i="2"/>
  <c r="C9" i="2"/>
  <c r="D9" i="2"/>
  <c r="C62" i="2"/>
  <c r="D62" i="2"/>
  <c r="C18" i="2"/>
  <c r="D18" i="2"/>
  <c r="C42" i="2"/>
  <c r="D42" i="2"/>
  <c r="C47" i="2"/>
  <c r="D47" i="2"/>
  <c r="C71" i="2"/>
  <c r="D71" i="2"/>
  <c r="C11" i="2"/>
  <c r="D11" i="2"/>
  <c r="C12" i="2"/>
  <c r="D12" i="2"/>
  <c r="C37" i="2"/>
  <c r="D37" i="2"/>
  <c r="C40" i="2"/>
  <c r="D40" i="2"/>
  <c r="C66" i="2"/>
  <c r="D66" i="2"/>
  <c r="C68" i="2"/>
  <c r="D68" i="2"/>
  <c r="C45" i="2"/>
  <c r="D45" i="2"/>
  <c r="C59" i="2"/>
  <c r="D59" i="2"/>
  <c r="C13" i="2"/>
  <c r="D13" i="2"/>
  <c r="C55" i="2"/>
  <c r="D55" i="2"/>
  <c r="C31" i="2"/>
  <c r="D31" i="2"/>
  <c r="C72" i="2"/>
  <c r="D72" i="2"/>
  <c r="C60" i="2"/>
  <c r="D60" i="2"/>
  <c r="C73" i="2"/>
  <c r="D73" i="2"/>
  <c r="C39" i="2"/>
  <c r="D39" i="2"/>
  <c r="C22" i="2"/>
  <c r="D22" i="2"/>
  <c r="C51" i="2"/>
  <c r="D51" i="2"/>
  <c r="C61" i="2"/>
  <c r="D61" i="2"/>
  <c r="C24" i="2"/>
  <c r="D24" i="2"/>
  <c r="C52" i="2"/>
  <c r="D52" i="2"/>
  <c r="C82" i="2"/>
  <c r="D82" i="2"/>
  <c r="C28" i="2"/>
  <c r="D28" i="2"/>
  <c r="C76" i="2"/>
  <c r="D76" i="2"/>
  <c r="C50" i="2"/>
  <c r="D50" i="2"/>
  <c r="C54" i="2"/>
  <c r="D54" i="2"/>
  <c r="C65" i="2"/>
  <c r="D65" i="2"/>
  <c r="C70" i="2"/>
  <c r="D70" i="2"/>
  <c r="C38" i="2"/>
  <c r="D38" i="2"/>
  <c r="C77" i="2"/>
  <c r="D77" i="2"/>
  <c r="C35" i="2"/>
  <c r="D35" i="2"/>
  <c r="C85" i="2"/>
  <c r="D85" i="2"/>
  <c r="C17" i="2"/>
  <c r="D17" i="2"/>
  <c r="C87" i="2"/>
  <c r="D87" i="2"/>
  <c r="C86" i="2"/>
  <c r="D86" i="2"/>
  <c r="C64" i="2"/>
  <c r="D64" i="2"/>
  <c r="C15" i="2"/>
  <c r="D15" i="2"/>
  <c r="C84" i="2"/>
  <c r="D84" i="2"/>
  <c r="W8" i="2"/>
  <c r="W61" i="2"/>
  <c r="AA61" i="2"/>
  <c r="AA73" i="2"/>
  <c r="W23" i="2"/>
  <c r="AA29" i="2"/>
  <c r="V29" i="2"/>
  <c r="W29" i="2" s="1"/>
  <c r="V64" i="2"/>
  <c r="W64" i="2" s="1"/>
  <c r="W80" i="2"/>
  <c r="AA80" i="2"/>
  <c r="V44" i="2"/>
  <c r="W44" i="2" s="1"/>
  <c r="V34" i="2"/>
  <c r="W34" i="2" s="1"/>
  <c r="AA30" i="2"/>
  <c r="V15" i="2"/>
  <c r="W15" i="2" s="1"/>
  <c r="AA15" i="2"/>
  <c r="AA13" i="2"/>
  <c r="V13" i="2"/>
  <c r="W13" i="2" s="1"/>
  <c r="AA14" i="2"/>
  <c r="AA49" i="2"/>
  <c r="V49" i="2"/>
  <c r="W49" i="2" s="1"/>
  <c r="AA88" i="2"/>
  <c r="W18" i="2"/>
  <c r="AA18" i="2"/>
  <c r="AA19" i="2"/>
  <c r="V19" i="2"/>
  <c r="W19" i="2" s="1"/>
  <c r="AA36" i="2"/>
  <c r="V38" i="2"/>
  <c r="W38" i="2" s="1"/>
  <c r="V72" i="2"/>
  <c r="W72" i="2" s="1"/>
  <c r="AA10" i="2"/>
  <c r="V71" i="2"/>
  <c r="W71" i="2" s="1"/>
  <c r="V74" i="2"/>
  <c r="W74" i="2" s="1"/>
  <c r="AA40" i="2"/>
  <c r="V69" i="2"/>
  <c r="W69" i="2" s="1"/>
  <c r="V85" i="2"/>
  <c r="W85" i="2"/>
  <c r="M2" i="4"/>
  <c r="X20" i="2"/>
  <c r="AA20" i="2" s="1"/>
  <c r="M90" i="4"/>
  <c r="X84" i="2" s="1"/>
  <c r="AA84" i="2" s="1"/>
  <c r="M82" i="4"/>
  <c r="X77" i="2" s="1"/>
  <c r="AA77" i="2" s="1"/>
  <c r="M78" i="4"/>
  <c r="X76" i="2"/>
  <c r="AA76" i="2" s="1"/>
  <c r="M74" i="4"/>
  <c r="X28" i="2" s="1"/>
  <c r="V28" i="2" s="1"/>
  <c r="W28" i="2" s="1"/>
  <c r="M70" i="4"/>
  <c r="X51" i="2"/>
  <c r="AA51" i="2" s="1"/>
  <c r="M66" i="4"/>
  <c r="X60" i="2" s="1"/>
  <c r="M62" i="4"/>
  <c r="X55" i="2"/>
  <c r="M58" i="4"/>
  <c r="X68" i="2" s="1"/>
  <c r="M54" i="4"/>
  <c r="X11" i="2"/>
  <c r="AA11" i="2" s="1"/>
  <c r="M50" i="4"/>
  <c r="X42" i="2" s="1"/>
  <c r="M46" i="4"/>
  <c r="X9" i="2"/>
  <c r="AA9" i="2" s="1"/>
  <c r="M42" i="4"/>
  <c r="X46" i="2" s="1"/>
  <c r="M38" i="4"/>
  <c r="X21" i="2"/>
  <c r="AA21" i="2" s="1"/>
  <c r="M34" i="4"/>
  <c r="X58" i="2" s="1"/>
  <c r="V58" i="2" s="1"/>
  <c r="W58" i="2" s="1"/>
  <c r="M30" i="4"/>
  <c r="M26" i="4"/>
  <c r="X79" i="2"/>
  <c r="AA79" i="2" s="1"/>
  <c r="M22" i="4"/>
  <c r="X32" i="2"/>
  <c r="AA32" i="2" s="1"/>
  <c r="V32" i="2" s="1"/>
  <c r="W32" i="2" s="1"/>
  <c r="M18" i="4"/>
  <c r="M14" i="4"/>
  <c r="X53" i="2" s="1"/>
  <c r="V53" i="2" s="1"/>
  <c r="W53" i="2" s="1"/>
  <c r="M10" i="4"/>
  <c r="X16" i="2"/>
  <c r="AA16" i="2" s="1"/>
  <c r="M6" i="4"/>
  <c r="X43" i="2" s="1"/>
  <c r="AA58" i="2"/>
  <c r="AA60" i="2"/>
  <c r="V21" i="2"/>
  <c r="W21" i="2" s="1"/>
  <c r="V11" i="2"/>
  <c r="W11" i="2"/>
  <c r="V51" i="2"/>
  <c r="W51" i="2"/>
  <c r="V16" i="2"/>
  <c r="W16" i="2" s="1"/>
  <c r="AA28" i="2"/>
  <c r="AA55" i="2"/>
  <c r="V76" i="2"/>
  <c r="W76" i="2"/>
  <c r="V20" i="2"/>
  <c r="W20" i="2"/>
  <c r="AA68" i="2" l="1"/>
  <c r="V68" i="2"/>
  <c r="W68" i="2" s="1"/>
  <c r="AA70" i="2"/>
  <c r="V70" i="2"/>
  <c r="W70" i="2" s="1"/>
  <c r="V89" i="2"/>
  <c r="W89" i="2" s="1"/>
  <c r="AA89" i="2"/>
  <c r="AA63" i="2"/>
  <c r="V63" i="2"/>
  <c r="W63" i="2" s="1"/>
  <c r="V52" i="2"/>
  <c r="W52" i="2" s="1"/>
  <c r="AA52" i="2"/>
  <c r="V41" i="2"/>
  <c r="W41" i="2" s="1"/>
  <c r="AA41" i="2"/>
  <c r="AA43" i="2"/>
  <c r="V43" i="2" s="1"/>
  <c r="W43" i="2" s="1"/>
  <c r="AA42" i="2"/>
  <c r="V42" i="2"/>
  <c r="W42" i="2" s="1"/>
  <c r="V55" i="2"/>
  <c r="W55" i="2" s="1"/>
  <c r="V39" i="2"/>
  <c r="W39" i="2" s="1"/>
  <c r="AA39" i="2"/>
  <c r="AA53" i="2"/>
  <c r="V79" i="2"/>
  <c r="W79" i="2" s="1"/>
  <c r="V77" i="2"/>
  <c r="W77" i="2" s="1"/>
  <c r="AA46" i="2"/>
  <c r="V46" i="2"/>
  <c r="W46" i="2" s="1"/>
  <c r="AA75" i="2"/>
  <c r="V75" i="2"/>
  <c r="W75" i="2" s="1"/>
  <c r="AA54" i="2"/>
  <c r="V54" i="2"/>
  <c r="W54" i="2" s="1"/>
  <c r="AA48" i="2"/>
  <c r="V48" i="2" s="1"/>
  <c r="W48" i="2" s="1"/>
  <c r="V84" i="2"/>
  <c r="W84" i="2" s="1"/>
  <c r="V60" i="2"/>
  <c r="W60" i="2" s="1"/>
  <c r="V86" i="2"/>
  <c r="W86" i="2" s="1"/>
  <c r="AA86" i="2"/>
  <c r="AA12" i="2"/>
  <c r="V12" i="2"/>
  <c r="W12" i="2" s="1"/>
  <c r="AA81" i="2"/>
  <c r="V81" i="2" s="1"/>
  <c r="W81" i="2" s="1"/>
  <c r="AA87" i="2"/>
  <c r="V87" i="2"/>
  <c r="W87" i="2" s="1"/>
  <c r="V35" i="2"/>
  <c r="W35" i="2" s="1"/>
  <c r="V37" i="2"/>
  <c r="W37" i="2" s="1"/>
  <c r="AA45" i="2"/>
  <c r="V65" i="2"/>
  <c r="W65" i="2" s="1"/>
  <c r="AA25" i="2"/>
  <c r="V33" i="2"/>
  <c r="W33" i="2" s="1"/>
  <c r="AA33" i="2"/>
  <c r="V9" i="2"/>
  <c r="W9" i="2" s="1"/>
  <c r="AA83" i="2"/>
  <c r="V50" i="2"/>
  <c r="W50" i="2" s="1"/>
  <c r="V62" i="2"/>
  <c r="W62" i="2" s="1"/>
  <c r="V66" i="2"/>
  <c r="W66" i="2" s="1"/>
  <c r="AA82" i="2"/>
  <c r="V78" i="2"/>
  <c r="W78" i="2" s="1"/>
  <c r="V67" i="2"/>
  <c r="W67" i="2" s="1"/>
  <c r="AA8" i="2"/>
  <c r="V47" i="2"/>
  <c r="W47" i="2" s="1"/>
  <c r="V40" i="2"/>
  <c r="W40" i="2" s="1"/>
  <c r="V17" i="2"/>
  <c r="W17" i="2" s="1"/>
  <c r="V24" i="2"/>
  <c r="W24" i="2" s="1"/>
  <c r="AA57" i="2"/>
  <c r="V57" i="2" s="1"/>
  <c r="W57" i="2" s="1"/>
  <c r="AA22" i="2"/>
  <c r="AA35" i="2"/>
  <c r="M63" i="4"/>
  <c r="X31" i="2" s="1"/>
  <c r="AA23" i="2"/>
  <c r="V14" i="2"/>
  <c r="W14" i="2" s="1"/>
  <c r="V27" i="2"/>
  <c r="W27" i="2" s="1"/>
  <c r="AA31" i="2" l="1"/>
  <c r="V31" i="2"/>
  <c r="W31" i="2" s="1"/>
</calcChain>
</file>

<file path=xl/sharedStrings.xml><?xml version="1.0" encoding="utf-8"?>
<sst xmlns="http://schemas.openxmlformats.org/spreadsheetml/2006/main" count="7883" uniqueCount="2742">
  <si>
    <t>celkem bodů</t>
  </si>
  <si>
    <t>Klub</t>
  </si>
  <si>
    <t>Celkové pořadí</t>
  </si>
  <si>
    <t>Pořadí v kategorii</t>
  </si>
  <si>
    <t>Kat.</t>
  </si>
  <si>
    <t>Projeté kontroly</t>
  </si>
  <si>
    <t>Start. číslo</t>
  </si>
  <si>
    <t>Čas</t>
  </si>
  <si>
    <t>trest. body</t>
  </si>
  <si>
    <t>Jméno</t>
  </si>
  <si>
    <t>Příjmení</t>
  </si>
  <si>
    <t>Kategorie</t>
  </si>
  <si>
    <t>Start. Číslo</t>
  </si>
  <si>
    <t>Trestné body</t>
  </si>
  <si>
    <t>Teplý</t>
  </si>
  <si>
    <t>Fořt</t>
  </si>
  <si>
    <t>Liška</t>
  </si>
  <si>
    <t>Šrámek</t>
  </si>
  <si>
    <t>Hála</t>
  </si>
  <si>
    <t>Souček</t>
  </si>
  <si>
    <t>Okrouhlík</t>
  </si>
  <si>
    <t>Čapek</t>
  </si>
  <si>
    <t>Bacílková</t>
  </si>
  <si>
    <t>Matoušková</t>
  </si>
  <si>
    <t>Matoušek</t>
  </si>
  <si>
    <t>Polák</t>
  </si>
  <si>
    <t>Janda</t>
  </si>
  <si>
    <t>Adam</t>
  </si>
  <si>
    <t>Teplá</t>
  </si>
  <si>
    <t>Procházka</t>
  </si>
  <si>
    <t>Ševčík</t>
  </si>
  <si>
    <t>Hrbková</t>
  </si>
  <si>
    <t>Fatka</t>
  </si>
  <si>
    <t>Ludvíková</t>
  </si>
  <si>
    <t>Kálecká</t>
  </si>
  <si>
    <t>Hejna</t>
  </si>
  <si>
    <t>Truhlář</t>
  </si>
  <si>
    <t>Vašáková</t>
  </si>
  <si>
    <t>Franěk</t>
  </si>
  <si>
    <t>Ondřej</t>
  </si>
  <si>
    <t>Radek</t>
  </si>
  <si>
    <t>Zdenda</t>
  </si>
  <si>
    <t>Petr</t>
  </si>
  <si>
    <t>Jakub</t>
  </si>
  <si>
    <t>Jan</t>
  </si>
  <si>
    <t>Zuzana</t>
  </si>
  <si>
    <t>Marek</t>
  </si>
  <si>
    <t>Karel</t>
  </si>
  <si>
    <t>Lenka</t>
  </si>
  <si>
    <t>Michal</t>
  </si>
  <si>
    <t>Ferdinand</t>
  </si>
  <si>
    <t>Martin</t>
  </si>
  <si>
    <t>Veronika</t>
  </si>
  <si>
    <t>Zdeněk</t>
  </si>
  <si>
    <t xml:space="preserve">Eva </t>
  </si>
  <si>
    <t>Markéta</t>
  </si>
  <si>
    <t>Pavel</t>
  </si>
  <si>
    <t>Michaela</t>
  </si>
  <si>
    <t>Hana</t>
  </si>
  <si>
    <t>Kateřina</t>
  </si>
  <si>
    <t>Martina</t>
  </si>
  <si>
    <t>Jiří</t>
  </si>
  <si>
    <t>Lukáš</t>
  </si>
  <si>
    <t>Miroslav</t>
  </si>
  <si>
    <t>Jirka</t>
  </si>
  <si>
    <t>Roman</t>
  </si>
  <si>
    <t>Jana</t>
  </si>
  <si>
    <t>jan</t>
  </si>
  <si>
    <t>David</t>
  </si>
  <si>
    <t>Renata</t>
  </si>
  <si>
    <t>Petra</t>
  </si>
  <si>
    <t>Tomáš</t>
  </si>
  <si>
    <t>Lucie</t>
  </si>
  <si>
    <t>Matěj</t>
  </si>
  <si>
    <t>Marta</t>
  </si>
  <si>
    <t>Tereza</t>
  </si>
  <si>
    <t>Václav</t>
  </si>
  <si>
    <t xml:space="preserve">Petr </t>
  </si>
  <si>
    <t>Úvaly</t>
  </si>
  <si>
    <t>Praha</t>
  </si>
  <si>
    <t>BTK EURO BIKE Praha</t>
  </si>
  <si>
    <t>Květničtí démoni</t>
  </si>
  <si>
    <t>no swiss</t>
  </si>
  <si>
    <t>Příjmení 1</t>
  </si>
  <si>
    <t>Jméno 1</t>
  </si>
  <si>
    <t>Příjmení 2</t>
  </si>
  <si>
    <t>Jméno 2</t>
  </si>
  <si>
    <t>b</t>
  </si>
  <si>
    <t>Klánovický Mini Adventure - výsledky 2015</t>
  </si>
  <si>
    <t>Viděčanová</t>
  </si>
  <si>
    <t>Svěchotová</t>
  </si>
  <si>
    <t>Patka a Matka</t>
  </si>
  <si>
    <t>ZZ60</t>
  </si>
  <si>
    <t>"Silná síla"</t>
  </si>
  <si>
    <t>MM70</t>
  </si>
  <si>
    <t>Ivana</t>
  </si>
  <si>
    <t>Jurkaninová</t>
  </si>
  <si>
    <t>Dexter</t>
  </si>
  <si>
    <t>MIX65+</t>
  </si>
  <si>
    <t>Búřilová</t>
  </si>
  <si>
    <t>Búřil</t>
  </si>
  <si>
    <t>Skřivánek</t>
  </si>
  <si>
    <t>Lustigová</t>
  </si>
  <si>
    <t>MIX65</t>
  </si>
  <si>
    <t>Bakičová</t>
  </si>
  <si>
    <t>Monika</t>
  </si>
  <si>
    <t>Buřičová</t>
  </si>
  <si>
    <t>HO Gekon</t>
  </si>
  <si>
    <t>Kašpárci a Buchtičky</t>
  </si>
  <si>
    <t>Tiefenbach</t>
  </si>
  <si>
    <t>Soukup</t>
  </si>
  <si>
    <t>MM70+</t>
  </si>
  <si>
    <t>Kovaříková</t>
  </si>
  <si>
    <t>Holandští včelaři</t>
  </si>
  <si>
    <t>Halouska</t>
  </si>
  <si>
    <t>Adriana</t>
  </si>
  <si>
    <t>Plotzerová</t>
  </si>
  <si>
    <t>Drtiči oliv</t>
  </si>
  <si>
    <t>Krejčí</t>
  </si>
  <si>
    <t>Pavla</t>
  </si>
  <si>
    <t>Zahradníková</t>
  </si>
  <si>
    <t>Pěnkava</t>
  </si>
  <si>
    <t>Weiss</t>
  </si>
  <si>
    <t>Poříčany</t>
  </si>
  <si>
    <t>Horová</t>
  </si>
  <si>
    <t>ZZ60+</t>
  </si>
  <si>
    <t>Pavlína</t>
  </si>
  <si>
    <t>Zoubková</t>
  </si>
  <si>
    <t xml:space="preserve">Kateřina </t>
  </si>
  <si>
    <t>Rubešová</t>
  </si>
  <si>
    <t>Psychoteam</t>
  </si>
  <si>
    <t xml:space="preserve">Jiří </t>
  </si>
  <si>
    <t>Klára</t>
  </si>
  <si>
    <t>Šťastná</t>
  </si>
  <si>
    <t>Šťastný</t>
  </si>
  <si>
    <t>Ottová</t>
  </si>
  <si>
    <t>Otta</t>
  </si>
  <si>
    <t>LERIKA</t>
  </si>
  <si>
    <t>Nikodém</t>
  </si>
  <si>
    <t>Vackermanová</t>
  </si>
  <si>
    <t>TJ Sokol Karlín</t>
  </si>
  <si>
    <t>FC Sklenářka</t>
  </si>
  <si>
    <t>Tonda</t>
  </si>
  <si>
    <t>Vojtíšek</t>
  </si>
  <si>
    <t>Hubínková</t>
  </si>
  <si>
    <t>Dagmar</t>
  </si>
  <si>
    <t>Dandová</t>
  </si>
  <si>
    <t>Říčanské čápice</t>
  </si>
  <si>
    <t>Macek</t>
  </si>
  <si>
    <t>Krista</t>
  </si>
  <si>
    <t>Hermanová</t>
  </si>
  <si>
    <t>Malej a Velká</t>
  </si>
  <si>
    <t>Herman</t>
  </si>
  <si>
    <t>Zweschper</t>
  </si>
  <si>
    <t>medovníček+větrníček</t>
  </si>
  <si>
    <t>Alena</t>
  </si>
  <si>
    <t>Zbožínková</t>
  </si>
  <si>
    <t>Hrníčková</t>
  </si>
  <si>
    <t>behejsepsem.cz 2</t>
  </si>
  <si>
    <t>Kouklík</t>
  </si>
  <si>
    <t xml:space="preserve">Katarína </t>
  </si>
  <si>
    <t>Kilpi a Symbio+cycling</t>
  </si>
  <si>
    <t>Starej s chytrym</t>
  </si>
  <si>
    <t xml:space="preserve">Šárka </t>
  </si>
  <si>
    <t>Dubská</t>
  </si>
  <si>
    <t>Dobeš</t>
  </si>
  <si>
    <t>:o)</t>
  </si>
  <si>
    <t>Knob</t>
  </si>
  <si>
    <t>Julie</t>
  </si>
  <si>
    <t>Schmidtová</t>
  </si>
  <si>
    <t>Happy Bike Team</t>
  </si>
  <si>
    <t>Hladká</t>
  </si>
  <si>
    <t xml:space="preserve">Jana </t>
  </si>
  <si>
    <t>Josef</t>
  </si>
  <si>
    <t>Zilvar</t>
  </si>
  <si>
    <t>Rodina Zilvarových</t>
  </si>
  <si>
    <t>Hora</t>
  </si>
  <si>
    <t>Vlastník</t>
  </si>
  <si>
    <t>dingáni</t>
  </si>
  <si>
    <t>VALTOVÁ</t>
  </si>
  <si>
    <t>BLÁHA</t>
  </si>
  <si>
    <t>Chromcová</t>
  </si>
  <si>
    <t>Týml</t>
  </si>
  <si>
    <t>Šmídová</t>
  </si>
  <si>
    <t>Felber</t>
  </si>
  <si>
    <t>Svoboda</t>
  </si>
  <si>
    <t>Daniel</t>
  </si>
  <si>
    <t>Běchovice - kvadro</t>
  </si>
  <si>
    <t>Jiřka</t>
  </si>
  <si>
    <t>Ocelovi letci a SK Kbely</t>
  </si>
  <si>
    <t xml:space="preserve">Václav </t>
  </si>
  <si>
    <t>Vondrák</t>
  </si>
  <si>
    <t>Pajkrtová</t>
  </si>
  <si>
    <t>Dexter BSK</t>
  </si>
  <si>
    <t>Eva</t>
  </si>
  <si>
    <t>Souhradová</t>
  </si>
  <si>
    <t>Hnilička</t>
  </si>
  <si>
    <t>Ladislava</t>
  </si>
  <si>
    <t>Jeřábková</t>
  </si>
  <si>
    <t>Brumlich</t>
  </si>
  <si>
    <t>Slabý</t>
  </si>
  <si>
    <t>Zůza</t>
  </si>
  <si>
    <t>Dočekalová</t>
  </si>
  <si>
    <t>Kedluben a kedlubna</t>
  </si>
  <si>
    <t>Nerušilová</t>
  </si>
  <si>
    <t>Přibil</t>
  </si>
  <si>
    <t>Jdu běhat</t>
  </si>
  <si>
    <t>Papež</t>
  </si>
  <si>
    <t>Brabcová</t>
  </si>
  <si>
    <t>eMZeta</t>
  </si>
  <si>
    <t>Fouček</t>
  </si>
  <si>
    <t>Srnská</t>
  </si>
  <si>
    <t>Denisa</t>
  </si>
  <si>
    <t>Šrámková</t>
  </si>
  <si>
    <t>endoplazmatické retikulum</t>
  </si>
  <si>
    <t>Čapková</t>
  </si>
  <si>
    <t>HO Zoltána Pišty</t>
  </si>
  <si>
    <t>Dvorackova</t>
  </si>
  <si>
    <t>Simonek</t>
  </si>
  <si>
    <t>behejsepsem.cz</t>
  </si>
  <si>
    <t>Juríšinová</t>
  </si>
  <si>
    <t>Nadrchal</t>
  </si>
  <si>
    <t>Luboš</t>
  </si>
  <si>
    <t>Rysová</t>
  </si>
  <si>
    <t>Endurance Lab</t>
  </si>
  <si>
    <t>Votrubová</t>
  </si>
  <si>
    <t>Kostelecký matky</t>
  </si>
  <si>
    <t xml:space="preserve">Hedvika </t>
  </si>
  <si>
    <t>Matystakova</t>
  </si>
  <si>
    <t>Karásek</t>
  </si>
  <si>
    <t xml:space="preserve">Sebe </t>
  </si>
  <si>
    <t>Nečasová</t>
  </si>
  <si>
    <t>Rojko</t>
  </si>
  <si>
    <t>Dvořák</t>
  </si>
  <si>
    <t>Žaba</t>
  </si>
  <si>
    <t>Skaut</t>
  </si>
  <si>
    <t>Adéla</t>
  </si>
  <si>
    <t>Škvorová</t>
  </si>
  <si>
    <t>Klouček</t>
  </si>
  <si>
    <t>Já za Jiřinu a Jiřina za mě</t>
  </si>
  <si>
    <t>Libor</t>
  </si>
  <si>
    <t>Holub</t>
  </si>
  <si>
    <t>Šubrtová</t>
  </si>
  <si>
    <t>Triatlon team Měchenice</t>
  </si>
  <si>
    <t>Jiri</t>
  </si>
  <si>
    <t>Dobias</t>
  </si>
  <si>
    <t>Cihakova</t>
  </si>
  <si>
    <t>Tým Suchánek</t>
  </si>
  <si>
    <t>újezd.net</t>
  </si>
  <si>
    <t>Bařinková</t>
  </si>
  <si>
    <t>Karolína</t>
  </si>
  <si>
    <t>Trojanová</t>
  </si>
  <si>
    <t>Lustig</t>
  </si>
  <si>
    <t>Marie</t>
  </si>
  <si>
    <t>Honsová</t>
  </si>
  <si>
    <t>Petr Fífa</t>
  </si>
  <si>
    <t>Naděje</t>
  </si>
  <si>
    <t>Jílové u Prahy</t>
  </si>
  <si>
    <t>Radka</t>
  </si>
  <si>
    <t>Fuchsová</t>
  </si>
  <si>
    <t>Válec Úvaly bike club</t>
  </si>
  <si>
    <t>Goldšmíd</t>
  </si>
  <si>
    <t xml:space="preserve">Majerovová </t>
  </si>
  <si>
    <t>Sparta</t>
  </si>
  <si>
    <t>Buzková</t>
  </si>
  <si>
    <t xml:space="preserve">Poláková </t>
  </si>
  <si>
    <t>SURVIVAL</t>
  </si>
  <si>
    <t>Mrzílek</t>
  </si>
  <si>
    <t>Mrzílková</t>
  </si>
  <si>
    <t>atanasios</t>
  </si>
  <si>
    <t>iliopulos</t>
  </si>
  <si>
    <t>engel</t>
  </si>
  <si>
    <t>GTL</t>
  </si>
  <si>
    <t>Ptáček</t>
  </si>
  <si>
    <t>Hubert</t>
  </si>
  <si>
    <t>Kincl</t>
  </si>
  <si>
    <t>Beat It</t>
  </si>
  <si>
    <t>Honza</t>
  </si>
  <si>
    <t>Pelnář</t>
  </si>
  <si>
    <t>Pelnářová</t>
  </si>
  <si>
    <t>Pankrác</t>
  </si>
  <si>
    <t>Tesařík</t>
  </si>
  <si>
    <t>Kovalovský</t>
  </si>
  <si>
    <t>Běchovice - MASTERS</t>
  </si>
  <si>
    <t xml:space="preserve">Jirka </t>
  </si>
  <si>
    <t>Ernestová</t>
  </si>
  <si>
    <t>Šindelář</t>
  </si>
  <si>
    <t>Martinec</t>
  </si>
  <si>
    <t>Míša</t>
  </si>
  <si>
    <t>Novotná</t>
  </si>
  <si>
    <t>Podroužek</t>
  </si>
  <si>
    <t>Cesio</t>
  </si>
  <si>
    <t xml:space="preserve">Jarmila </t>
  </si>
  <si>
    <t>Barešová</t>
  </si>
  <si>
    <t xml:space="preserve">Karolína </t>
  </si>
  <si>
    <t>Atletika Stará Boleslav</t>
  </si>
  <si>
    <t>Hausmannová</t>
  </si>
  <si>
    <t>Kamila</t>
  </si>
  <si>
    <t>Volencová</t>
  </si>
  <si>
    <t>Bludičky</t>
  </si>
  <si>
    <t>Ivča</t>
  </si>
  <si>
    <t>Benešová</t>
  </si>
  <si>
    <t>Eliška</t>
  </si>
  <si>
    <t>Chudáčková</t>
  </si>
  <si>
    <t>sebe :)</t>
  </si>
  <si>
    <t>Dlouhá</t>
  </si>
  <si>
    <t>Cykloturistický oddíl Ufo</t>
  </si>
  <si>
    <t>Špácová</t>
  </si>
  <si>
    <t>Rak</t>
  </si>
  <si>
    <t>Kleprlík</t>
  </si>
  <si>
    <t>Hamouzová</t>
  </si>
  <si>
    <t>PVZP a.s.</t>
  </si>
  <si>
    <t>Chocová</t>
  </si>
  <si>
    <t>Choc</t>
  </si>
  <si>
    <t>Otakar</t>
  </si>
  <si>
    <t>Mareš</t>
  </si>
  <si>
    <t>Šubertová</t>
  </si>
  <si>
    <t>mail 1</t>
  </si>
  <si>
    <t>startovní čas</t>
  </si>
  <si>
    <t>Jahn</t>
  </si>
  <si>
    <t>Veselá</t>
  </si>
  <si>
    <t>ATOMBIKE</t>
  </si>
  <si>
    <t>Batlíková</t>
  </si>
  <si>
    <t>Stanislava</t>
  </si>
  <si>
    <t>Lejsek</t>
  </si>
  <si>
    <t>Vojta</t>
  </si>
  <si>
    <t>Kuchař</t>
  </si>
  <si>
    <t>Jelínková</t>
  </si>
  <si>
    <t>Walter</t>
  </si>
  <si>
    <t>Žoha</t>
  </si>
  <si>
    <t>Lukešová</t>
  </si>
  <si>
    <t>Jaroslav</t>
  </si>
  <si>
    <t>Bílý</t>
  </si>
  <si>
    <t>Vojtěch</t>
  </si>
  <si>
    <t>Hrabě</t>
  </si>
  <si>
    <t>Jiřička</t>
  </si>
  <si>
    <t>Adála</t>
  </si>
  <si>
    <t>Kynclová</t>
  </si>
  <si>
    <t>Ladislav</t>
  </si>
  <si>
    <t>Pokorný</t>
  </si>
  <si>
    <t>Šuser</t>
  </si>
  <si>
    <t>Ondrej</t>
  </si>
  <si>
    <t>Janecek</t>
  </si>
  <si>
    <t>Janeček</t>
  </si>
  <si>
    <t>UJezd</t>
  </si>
  <si>
    <t>Klusák</t>
  </si>
  <si>
    <t>Hrachovinová</t>
  </si>
  <si>
    <t>Taške</t>
  </si>
  <si>
    <t>Iva</t>
  </si>
  <si>
    <t>Štědroňská</t>
  </si>
  <si>
    <t>Maminy z 3.E</t>
  </si>
  <si>
    <t>x</t>
  </si>
  <si>
    <t>tabule</t>
  </si>
  <si>
    <t>hendikep</t>
  </si>
  <si>
    <t>dojezdovy cas</t>
  </si>
  <si>
    <t>finalni cas</t>
  </si>
  <si>
    <t>tym</t>
  </si>
  <si>
    <t>cas</t>
  </si>
  <si>
    <t>cislo tymu</t>
  </si>
  <si>
    <t>vysledek</t>
  </si>
  <si>
    <t>MUŽI - bodování seriálu 2015</t>
  </si>
  <si>
    <t>Pořadí</t>
  </si>
  <si>
    <t>Palestra Kbelská desítka</t>
  </si>
  <si>
    <t>Újezdský duatlon</t>
  </si>
  <si>
    <t>Klánovický Mini Adventure</t>
  </si>
  <si>
    <t>Velká cena města Úval</t>
  </si>
  <si>
    <t>BODY CELKEM</t>
  </si>
  <si>
    <t>Hisportteam</t>
  </si>
  <si>
    <t>M2</t>
  </si>
  <si>
    <t>Duovize- oční klinika Praha</t>
  </si>
  <si>
    <t>M1</t>
  </si>
  <si>
    <t>M3</t>
  </si>
  <si>
    <t>TRI-SKI Horní Počernice</t>
  </si>
  <si>
    <t>TRI-SKI Horni Pocernice</t>
  </si>
  <si>
    <t>Kohoutek</t>
  </si>
  <si>
    <t>Felt Elpo Bikeranch</t>
  </si>
  <si>
    <t>Holík</t>
  </si>
  <si>
    <t>ELEVEN RUN TEAM</t>
  </si>
  <si>
    <t>Kraslice</t>
  </si>
  <si>
    <t>1986</t>
  </si>
  <si>
    <t>RunPORG</t>
  </si>
  <si>
    <t>Ujezd</t>
  </si>
  <si>
    <t>M0</t>
  </si>
  <si>
    <t>Čížek</t>
  </si>
  <si>
    <t>Dexter BSK racing</t>
  </si>
  <si>
    <t>Krev,pot,slzy,větrníček</t>
  </si>
  <si>
    <t>Chyba</t>
  </si>
  <si>
    <t>Specialized nutrend team</t>
  </si>
  <si>
    <t>Olšan</t>
  </si>
  <si>
    <t>Prestigio Realiz Team</t>
  </si>
  <si>
    <t>Vít</t>
  </si>
  <si>
    <t>Pavlišta</t>
  </si>
  <si>
    <t>AC Slovan Liberec</t>
  </si>
  <si>
    <t>1985</t>
  </si>
  <si>
    <t>Chalabala</t>
  </si>
  <si>
    <t>Kovařík</t>
  </si>
  <si>
    <t>CykloVape</t>
  </si>
  <si>
    <t>Milan</t>
  </si>
  <si>
    <t>Černý</t>
  </si>
  <si>
    <t>ski a Bike centrum Radotín</t>
  </si>
  <si>
    <t>Velosport Valenta Scott Team</t>
  </si>
  <si>
    <t>CYKLOADAM RACING</t>
  </si>
  <si>
    <t>Gaisl</t>
  </si>
  <si>
    <t>Lukeš</t>
  </si>
  <si>
    <t>SSK Vítkovice</t>
  </si>
  <si>
    <t>1992</t>
  </si>
  <si>
    <t>Robert</t>
  </si>
  <si>
    <t>Míč</t>
  </si>
  <si>
    <t>RELAX-FIT.CZ TEAM</t>
  </si>
  <si>
    <t>Olejníček</t>
  </si>
  <si>
    <t>MASARYK RUN BRNO</t>
  </si>
  <si>
    <t>1988</t>
  </si>
  <si>
    <t>Pomezný</t>
  </si>
  <si>
    <t>Atletika Písek</t>
  </si>
  <si>
    <t>1994</t>
  </si>
  <si>
    <t>František</t>
  </si>
  <si>
    <t>Bulava</t>
  </si>
  <si>
    <t>TJ Lokomotiva Beroun</t>
  </si>
  <si>
    <t>Rada</t>
  </si>
  <si>
    <t>ELEVEN MERCEDES MITAS TEAM</t>
  </si>
  <si>
    <t>Kubričan</t>
  </si>
  <si>
    <t>Praha 6</t>
  </si>
  <si>
    <t>Ivo</t>
  </si>
  <si>
    <t>Petrouš</t>
  </si>
  <si>
    <t>Max</t>
  </si>
  <si>
    <t>Semenchukov</t>
  </si>
  <si>
    <t>Running Cheff</t>
  </si>
  <si>
    <t>Kohut</t>
  </si>
  <si>
    <t>Vaš</t>
  </si>
  <si>
    <t>TJ Sokol České Budějovice</t>
  </si>
  <si>
    <t>1990</t>
  </si>
  <si>
    <t>Radim</t>
  </si>
  <si>
    <t>Bajgar</t>
  </si>
  <si>
    <t>HIPSEAT</t>
  </si>
  <si>
    <t>Brada</t>
  </si>
  <si>
    <t>raw4u.cz</t>
  </si>
  <si>
    <t>Brouček</t>
  </si>
  <si>
    <t>Tři pro zdraví</t>
  </si>
  <si>
    <t>Jarý</t>
  </si>
  <si>
    <t>Johnson Controls Auto Škoda Ml</t>
  </si>
  <si>
    <t>Milacek</t>
  </si>
  <si>
    <t>Ledec nad Sazavou</t>
  </si>
  <si>
    <t>Všeradice</t>
  </si>
  <si>
    <t>Jílek</t>
  </si>
  <si>
    <t>Cyklo Polach Šumperk</t>
  </si>
  <si>
    <t>Vojtech</t>
  </si>
  <si>
    <t>Kacena</t>
  </si>
  <si>
    <t>Zdar Bar</t>
  </si>
  <si>
    <t>Rozek</t>
  </si>
  <si>
    <t>Dolní Jirčany</t>
  </si>
  <si>
    <t>Kudrna</t>
  </si>
  <si>
    <t>TJ Slavoj Čáslav</t>
  </si>
  <si>
    <t>Lajtkep</t>
  </si>
  <si>
    <t>1973</t>
  </si>
  <si>
    <t>Minařík</t>
  </si>
  <si>
    <t>AK Zlín</t>
  </si>
  <si>
    <t>1976</t>
  </si>
  <si>
    <t>AK Sokolov</t>
  </si>
  <si>
    <t>1979</t>
  </si>
  <si>
    <t>MPO</t>
  </si>
  <si>
    <t>Antonín</t>
  </si>
  <si>
    <t>Rektor</t>
  </si>
  <si>
    <t>Modřany</t>
  </si>
  <si>
    <t>1975</t>
  </si>
  <si>
    <t>Mulugeta</t>
  </si>
  <si>
    <t>Serbessa</t>
  </si>
  <si>
    <t>MUDr. Serbessa s.r.o.</t>
  </si>
  <si>
    <t>1971</t>
  </si>
  <si>
    <t>Schoval</t>
  </si>
  <si>
    <t>Kerteam/Stará Boleslav</t>
  </si>
  <si>
    <t>Šedivý</t>
  </si>
  <si>
    <t>Sokol Kbely</t>
  </si>
  <si>
    <t>1984</t>
  </si>
  <si>
    <t>Šneberger</t>
  </si>
  <si>
    <t>AC Falcon Rokycany</t>
  </si>
  <si>
    <t>Vlastimil</t>
  </si>
  <si>
    <t>Šroubek</t>
  </si>
  <si>
    <t>AK Škoda Plzeň</t>
  </si>
  <si>
    <t>Volodymyr</t>
  </si>
  <si>
    <t>Trotsiuk</t>
  </si>
  <si>
    <t>Kerteam Praha</t>
  </si>
  <si>
    <t>Bažík</t>
  </si>
  <si>
    <t>šk oravaman</t>
  </si>
  <si>
    <t>Hryzák</t>
  </si>
  <si>
    <t>Budiš</t>
  </si>
  <si>
    <t>I.CA team</t>
  </si>
  <si>
    <t>Obr</t>
  </si>
  <si>
    <t>BODY ID.com</t>
  </si>
  <si>
    <t>Aleš</t>
  </si>
  <si>
    <t>Fiala</t>
  </si>
  <si>
    <t>Slavia Praha</t>
  </si>
  <si>
    <t>Lochman</t>
  </si>
  <si>
    <t>O.B.F.S.T. Berlin</t>
  </si>
  <si>
    <t>noswiss</t>
  </si>
  <si>
    <t>Dytrich</t>
  </si>
  <si>
    <t>Autocombi team Kutna Hora</t>
  </si>
  <si>
    <t>Přemysl</t>
  </si>
  <si>
    <t>Chaloupka</t>
  </si>
  <si>
    <t>EXIT TEAM</t>
  </si>
  <si>
    <t>Otáhal</t>
  </si>
  <si>
    <t>FitCoach</t>
  </si>
  <si>
    <t>Zelenka</t>
  </si>
  <si>
    <t>Severní větry</t>
  </si>
  <si>
    <t>Dlabáček</t>
  </si>
  <si>
    <t>Orel Řečkovice</t>
  </si>
  <si>
    <t>Ekl</t>
  </si>
  <si>
    <t>IRON STARS Beroun</t>
  </si>
  <si>
    <t>1983</t>
  </si>
  <si>
    <t>Vladimir</t>
  </si>
  <si>
    <t>Findra</t>
  </si>
  <si>
    <t>Slavia UK Bratislava</t>
  </si>
  <si>
    <t>Honzík</t>
  </si>
  <si>
    <t>CEPro team</t>
  </si>
  <si>
    <t>Hošťálek</t>
  </si>
  <si>
    <t>Praha - Kyje</t>
  </si>
  <si>
    <t>jiří</t>
  </si>
  <si>
    <t>Kabelka</t>
  </si>
  <si>
    <t>TJ Sokol Královské Vinohrady</t>
  </si>
  <si>
    <t>1977</t>
  </si>
  <si>
    <t>Klepetko</t>
  </si>
  <si>
    <t>Šutri</t>
  </si>
  <si>
    <t>SK Svěrák</t>
  </si>
  <si>
    <t>Pecina</t>
  </si>
  <si>
    <t>1974</t>
  </si>
  <si>
    <t>Prachař</t>
  </si>
  <si>
    <t>Roubíček</t>
  </si>
  <si>
    <t>USK Provod Ústí nad Labem</t>
  </si>
  <si>
    <t>Spudich</t>
  </si>
  <si>
    <t>Alltraining</t>
  </si>
  <si>
    <t>Valtr</t>
  </si>
  <si>
    <t>TRIVA Praha</t>
  </si>
  <si>
    <t>Vladimír</t>
  </si>
  <si>
    <t>Beneš</t>
  </si>
  <si>
    <t>Joskatel</t>
  </si>
  <si>
    <t>Stepan</t>
  </si>
  <si>
    <t>Moravec</t>
  </si>
  <si>
    <t>OK Jihlava</t>
  </si>
  <si>
    <t>Schlegel</t>
  </si>
  <si>
    <t>Hobby Bike Pardubice</t>
  </si>
  <si>
    <t>Bacílek</t>
  </si>
  <si>
    <t>Oceloví letci</t>
  </si>
  <si>
    <t>Carboch</t>
  </si>
  <si>
    <t>BIKE TEAM ÚJEZD NAD LESY</t>
  </si>
  <si>
    <t>Tomas</t>
  </si>
  <si>
    <t>Mach</t>
  </si>
  <si>
    <t>Ztělesněné zlo</t>
  </si>
  <si>
    <t>Mrkvička</t>
  </si>
  <si>
    <t>Havlíčkův Brod</t>
  </si>
  <si>
    <t>tonda</t>
  </si>
  <si>
    <t>vojtisek</t>
  </si>
  <si>
    <t>Pohora.cz</t>
  </si>
  <si>
    <t>Čenský</t>
  </si>
  <si>
    <t>Ostrá</t>
  </si>
  <si>
    <t>Filip</t>
  </si>
  <si>
    <t>Ludvík</t>
  </si>
  <si>
    <t>Peksport-Specialized</t>
  </si>
  <si>
    <t>Pršala</t>
  </si>
  <si>
    <t>Štětí</t>
  </si>
  <si>
    <t>Sailer</t>
  </si>
  <si>
    <t>ujezd.net</t>
  </si>
  <si>
    <t>Balík</t>
  </si>
  <si>
    <t>Superior cyklofit Hig5</t>
  </si>
  <si>
    <t>Eremka</t>
  </si>
  <si>
    <t>individuální</t>
  </si>
  <si>
    <t>Hlas</t>
  </si>
  <si>
    <t>PSK Olymp Praha</t>
  </si>
  <si>
    <t>1989</t>
  </si>
  <si>
    <t>Leoš</t>
  </si>
  <si>
    <t>Kafka</t>
  </si>
  <si>
    <t>Praha 9 - Čakovice</t>
  </si>
  <si>
    <t>Kalivoda</t>
  </si>
  <si>
    <t>Kostecký</t>
  </si>
  <si>
    <t>TJ Šumperk</t>
  </si>
  <si>
    <t>1991</t>
  </si>
  <si>
    <t>Křeček</t>
  </si>
  <si>
    <t>iron stars Beroun</t>
  </si>
  <si>
    <t>1972</t>
  </si>
  <si>
    <t>Langer</t>
  </si>
  <si>
    <t>NIKE</t>
  </si>
  <si>
    <t>Mikula</t>
  </si>
  <si>
    <t>Iron Stars Beroun</t>
  </si>
  <si>
    <t>1968</t>
  </si>
  <si>
    <t>Pomikálek</t>
  </si>
  <si>
    <t>Behejchytre.cz</t>
  </si>
  <si>
    <t>Miloš</t>
  </si>
  <si>
    <t>Smrčka</t>
  </si>
  <si>
    <t>BK Říčany</t>
  </si>
  <si>
    <t>1954</t>
  </si>
  <si>
    <t>Žežulka</t>
  </si>
  <si>
    <t>TJ Stodůlky Praha, o.s.</t>
  </si>
  <si>
    <t>1995</t>
  </si>
  <si>
    <t>Blažek</t>
  </si>
  <si>
    <t>Havlíčkova Borová</t>
  </si>
  <si>
    <t>1993</t>
  </si>
  <si>
    <t>Helekal</t>
  </si>
  <si>
    <t>Poděbrady</t>
  </si>
  <si>
    <t>Herel</t>
  </si>
  <si>
    <t>LESK Kolín</t>
  </si>
  <si>
    <t>Hrubý</t>
  </si>
  <si>
    <t>Sportfotbal.cz</t>
  </si>
  <si>
    <t>Hudos</t>
  </si>
  <si>
    <t>OB Říčany</t>
  </si>
  <si>
    <t>Huk</t>
  </si>
  <si>
    <t>Jablonec nad Nisou</t>
  </si>
  <si>
    <t>Jirásek</t>
  </si>
  <si>
    <t>TJ Sokol Kbely</t>
  </si>
  <si>
    <t>Keckstein</t>
  </si>
  <si>
    <t>SK Tlustice</t>
  </si>
  <si>
    <t>Studénka</t>
  </si>
  <si>
    <t>Koravský</t>
  </si>
  <si>
    <t>1969</t>
  </si>
  <si>
    <t>Benešovský běžecký klub</t>
  </si>
  <si>
    <t>Krajíček</t>
  </si>
  <si>
    <t>EPO - Ekonom Praha Outdoor</t>
  </si>
  <si>
    <t>Opolecký</t>
  </si>
  <si>
    <t>SK Vinohrady</t>
  </si>
  <si>
    <t>Peřinka</t>
  </si>
  <si>
    <t>Píšek</t>
  </si>
  <si>
    <t>Děčín</t>
  </si>
  <si>
    <t>Sedláček</t>
  </si>
  <si>
    <t>Trisk České Budějovice</t>
  </si>
  <si>
    <t>1982</t>
  </si>
  <si>
    <t>Skala</t>
  </si>
  <si>
    <t>Praha 5</t>
  </si>
  <si>
    <t>Peter</t>
  </si>
  <si>
    <t>Stolarik</t>
  </si>
  <si>
    <t>1970</t>
  </si>
  <si>
    <t>Syrovatko</t>
  </si>
  <si>
    <t>Kerteam</t>
  </si>
  <si>
    <t>Valach</t>
  </si>
  <si>
    <t>Rostoklaty</t>
  </si>
  <si>
    <t>Veselý</t>
  </si>
  <si>
    <t>Cyklo ATOM</t>
  </si>
  <si>
    <t>Vlček</t>
  </si>
  <si>
    <t>ASK Děčín</t>
  </si>
  <si>
    <t>Vodička</t>
  </si>
  <si>
    <t>TJ Slovan Varnsdorf</t>
  </si>
  <si>
    <t>Vrabel</t>
  </si>
  <si>
    <t>Wolf</t>
  </si>
  <si>
    <t>AC Čáslav</t>
  </si>
  <si>
    <t>Sokol Hoření Paseky</t>
  </si>
  <si>
    <t>Alferi</t>
  </si>
  <si>
    <t>Kadaň</t>
  </si>
  <si>
    <t>1980</t>
  </si>
  <si>
    <t>Bubeníček</t>
  </si>
  <si>
    <t>SOKOL LHOTKA PRAHA</t>
  </si>
  <si>
    <t>Bureš</t>
  </si>
  <si>
    <t>CK Slavoj Terezín</t>
  </si>
  <si>
    <t>Emanuel</t>
  </si>
  <si>
    <t>Buzek</t>
  </si>
  <si>
    <t>UWC</t>
  </si>
  <si>
    <t>1987</t>
  </si>
  <si>
    <t>Hrom do piecky!</t>
  </si>
  <si>
    <t>1978</t>
  </si>
  <si>
    <t>Běžecký klub České spořitelny</t>
  </si>
  <si>
    <t>1981</t>
  </si>
  <si>
    <t>Forman</t>
  </si>
  <si>
    <t>Tj Žďár nad Sázavou</t>
  </si>
  <si>
    <t>1965</t>
  </si>
  <si>
    <t>Havel</t>
  </si>
  <si>
    <t>ASK Elna Počerady</t>
  </si>
  <si>
    <t>Hejnyš</t>
  </si>
  <si>
    <t>Vexta</t>
  </si>
  <si>
    <t>Heller</t>
  </si>
  <si>
    <t>Hradec Králové</t>
  </si>
  <si>
    <t>Hrabal</t>
  </si>
  <si>
    <t>Chudo</t>
  </si>
  <si>
    <t>STADLER</t>
  </si>
  <si>
    <t>Januška</t>
  </si>
  <si>
    <t>JÁN</t>
  </si>
  <si>
    <t>KORYTÁR</t>
  </si>
  <si>
    <t>AC FALCON ROKYCANY</t>
  </si>
  <si>
    <t>1952</t>
  </si>
  <si>
    <t>michal</t>
  </si>
  <si>
    <t>kovář</t>
  </si>
  <si>
    <t>tj sokol unhošť</t>
  </si>
  <si>
    <t>Kubeš</t>
  </si>
  <si>
    <t>Praha 9</t>
  </si>
  <si>
    <t>Lebeda</t>
  </si>
  <si>
    <t>Matějka</t>
  </si>
  <si>
    <t>Klub Lyžařů Slavoj</t>
  </si>
  <si>
    <t>Míček</t>
  </si>
  <si>
    <t>AC Praha 1890</t>
  </si>
  <si>
    <t>Lukas</t>
  </si>
  <si>
    <t>Mohelsky</t>
  </si>
  <si>
    <t>Coach Ivana</t>
  </si>
  <si>
    <t>Pávek</t>
  </si>
  <si>
    <t>Hradní stráž</t>
  </si>
  <si>
    <t>Viktor</t>
  </si>
  <si>
    <t>Petronyuk</t>
  </si>
  <si>
    <t>ČZU Praha</t>
  </si>
  <si>
    <t>1960</t>
  </si>
  <si>
    <t>Potrok</t>
  </si>
  <si>
    <t>Trisportteam</t>
  </si>
  <si>
    <t>Sajner</t>
  </si>
  <si>
    <t>SK Plzeň Bolevec</t>
  </si>
  <si>
    <t>Stejskal</t>
  </si>
  <si>
    <t>Chomutov</t>
  </si>
  <si>
    <t>Suchý</t>
  </si>
  <si>
    <t>1959</t>
  </si>
  <si>
    <t>Patrik</t>
  </si>
  <si>
    <t>Šlégr</t>
  </si>
  <si>
    <t>BK Louny</t>
  </si>
  <si>
    <t>Štěpánský</t>
  </si>
  <si>
    <t>Trutnov TRI-TEAM</t>
  </si>
  <si>
    <t>Šterc</t>
  </si>
  <si>
    <t>Újezd nad Lesy</t>
  </si>
  <si>
    <t>Bauchner</t>
  </si>
  <si>
    <t>Maratón klub Kladno</t>
  </si>
  <si>
    <t>Beran</t>
  </si>
  <si>
    <t>Usti nad Orlicí</t>
  </si>
  <si>
    <t>Burda</t>
  </si>
  <si>
    <t>SK Babice/Trailpoint</t>
  </si>
  <si>
    <t>Burian</t>
  </si>
  <si>
    <t>Vyběhej se</t>
  </si>
  <si>
    <t>Červienka</t>
  </si>
  <si>
    <t>Stanislav</t>
  </si>
  <si>
    <t>Daič</t>
  </si>
  <si>
    <t>Damírov</t>
  </si>
  <si>
    <t>Daubner</t>
  </si>
  <si>
    <t>Patience</t>
  </si>
  <si>
    <t>Dzian</t>
  </si>
  <si>
    <t>Fráz</t>
  </si>
  <si>
    <t>Dětské centrum zahrada, SP KOLO LOAP SPE</t>
  </si>
  <si>
    <t>Friček</t>
  </si>
  <si>
    <t>GE Money Health Ahead</t>
  </si>
  <si>
    <t>Humr</t>
  </si>
  <si>
    <t>BKB</t>
  </si>
  <si>
    <t>Branislav</t>
  </si>
  <si>
    <t>Jacko</t>
  </si>
  <si>
    <t>Trisport team</t>
  </si>
  <si>
    <t>Jankura</t>
  </si>
  <si>
    <t>TJ Tatranská Lomnica</t>
  </si>
  <si>
    <t>Katsiedl</t>
  </si>
  <si>
    <t>Kopecký</t>
  </si>
  <si>
    <t>TJ Sokol Kondrac</t>
  </si>
  <si>
    <t>Kouba</t>
  </si>
  <si>
    <t>Miloslav</t>
  </si>
  <si>
    <t>Kubíček</t>
  </si>
  <si>
    <t>Kučera</t>
  </si>
  <si>
    <t>Sokol Vsetín</t>
  </si>
  <si>
    <t>Lekeš</t>
  </si>
  <si>
    <t>CEPro Team</t>
  </si>
  <si>
    <t>Lippl</t>
  </si>
  <si>
    <t>Sokol Kájov</t>
  </si>
  <si>
    <t>Luňák</t>
  </si>
  <si>
    <t>SK Babice</t>
  </si>
  <si>
    <t>ASK Slavia Praha</t>
  </si>
  <si>
    <t>1967</t>
  </si>
  <si>
    <t>Pelikán</t>
  </si>
  <si>
    <t>Peterka</t>
  </si>
  <si>
    <t>AC Bludišťák</t>
  </si>
  <si>
    <t>Prager</t>
  </si>
  <si>
    <t>Sojovice</t>
  </si>
  <si>
    <t>Randík</t>
  </si>
  <si>
    <t>Český Brod</t>
  </si>
  <si>
    <t>Singr</t>
  </si>
  <si>
    <t>SKP Nymburk</t>
  </si>
  <si>
    <t>BOOTCAMPS</t>
  </si>
  <si>
    <t>Doskoteam Pardubice</t>
  </si>
  <si>
    <t>Šebek</t>
  </si>
  <si>
    <t>PIM Praha</t>
  </si>
  <si>
    <t>Šimůnek</t>
  </si>
  <si>
    <t>TJ Sokol Praha Královské Vinohrady</t>
  </si>
  <si>
    <t>Švec</t>
  </si>
  <si>
    <t>Tonder</t>
  </si>
  <si>
    <t>Unger</t>
  </si>
  <si>
    <t>Světlo pro svět</t>
  </si>
  <si>
    <t>Vacek</t>
  </si>
  <si>
    <t>Valenta</t>
  </si>
  <si>
    <t>Běžecký kroužek Varnsdorf</t>
  </si>
  <si>
    <t>Vaněk</t>
  </si>
  <si>
    <t>TJ Lokomotiva Teplice</t>
  </si>
  <si>
    <t>1964</t>
  </si>
  <si>
    <t>3cycles o.s.</t>
  </si>
  <si>
    <t>Štěpán</t>
  </si>
  <si>
    <t>ČVUT Praha</t>
  </si>
  <si>
    <t>Vocetka</t>
  </si>
  <si>
    <t>Čelákovice</t>
  </si>
  <si>
    <t>Zadražil</t>
  </si>
  <si>
    <t>Zbyněk</t>
  </si>
  <si>
    <t>Zelený</t>
  </si>
  <si>
    <t>Bret</t>
  </si>
  <si>
    <t>RUN4FUN Hradec Králové</t>
  </si>
  <si>
    <t>Mojmír</t>
  </si>
  <si>
    <t>Dryml</t>
  </si>
  <si>
    <t>RunSport Team</t>
  </si>
  <si>
    <t>Hugo</t>
  </si>
  <si>
    <t>Erenmalm</t>
  </si>
  <si>
    <t>TJ Doksy</t>
  </si>
  <si>
    <t>1999</t>
  </si>
  <si>
    <t>Flaks</t>
  </si>
  <si>
    <t>AC Nýřany</t>
  </si>
  <si>
    <t>1962</t>
  </si>
  <si>
    <t>Hájek</t>
  </si>
  <si>
    <t>Hladina</t>
  </si>
  <si>
    <t>Fox-klub Praha</t>
  </si>
  <si>
    <t>Hušák</t>
  </si>
  <si>
    <t>PIM Běžecký klub</t>
  </si>
  <si>
    <t>Jelínek</t>
  </si>
  <si>
    <t>Ceske Budejovice</t>
  </si>
  <si>
    <t>KSU Šumperk</t>
  </si>
  <si>
    <t>Jirovec</t>
  </si>
  <si>
    <t>Jarda</t>
  </si>
  <si>
    <t>Jisl</t>
  </si>
  <si>
    <t>Craft team Jablonec</t>
  </si>
  <si>
    <t>Knol</t>
  </si>
  <si>
    <t>SK BABICE</t>
  </si>
  <si>
    <t>Dušan</t>
  </si>
  <si>
    <t>Koutník</t>
  </si>
  <si>
    <t>Sokol Vlastibořice</t>
  </si>
  <si>
    <t>3atlon team Uničov</t>
  </si>
  <si>
    <t>Kubů</t>
  </si>
  <si>
    <t>Dubeč</t>
  </si>
  <si>
    <t>České Budějovice</t>
  </si>
  <si>
    <t>Malý</t>
  </si>
  <si>
    <t>restaurace Botanic</t>
  </si>
  <si>
    <t>Milos</t>
  </si>
  <si>
    <t>Maryska</t>
  </si>
  <si>
    <t>Žižkovský tygři</t>
  </si>
  <si>
    <t>Vladislav</t>
  </si>
  <si>
    <t>Mixa</t>
  </si>
  <si>
    <t>Praha Uhrineves</t>
  </si>
  <si>
    <t>Albert</t>
  </si>
  <si>
    <t>Nový</t>
  </si>
  <si>
    <t>Palestra/ČVK Praha</t>
  </si>
  <si>
    <t>Lubos</t>
  </si>
  <si>
    <t>Pivarci</t>
  </si>
  <si>
    <t>Randák</t>
  </si>
  <si>
    <t>TO Sprint</t>
  </si>
  <si>
    <t>Mirek</t>
  </si>
  <si>
    <t>Simon</t>
  </si>
  <si>
    <t>Škvorec</t>
  </si>
  <si>
    <t>Sládeček</t>
  </si>
  <si>
    <t>Senešnice</t>
  </si>
  <si>
    <t>Mario</t>
  </si>
  <si>
    <t>Stegmann</t>
  </si>
  <si>
    <t>ATM</t>
  </si>
  <si>
    <t>Vilém</t>
  </si>
  <si>
    <t>Šilar</t>
  </si>
  <si>
    <t>RK Olšina</t>
  </si>
  <si>
    <t>Kryštof</t>
  </si>
  <si>
    <t>Touška</t>
  </si>
  <si>
    <t>Váňa</t>
  </si>
  <si>
    <t>Watzke</t>
  </si>
  <si>
    <t>Teplice</t>
  </si>
  <si>
    <t>1966</t>
  </si>
  <si>
    <t>Zdvihal</t>
  </si>
  <si>
    <t>Lipnoman</t>
  </si>
  <si>
    <t>Dolni Pocernice</t>
  </si>
  <si>
    <t>Tesar</t>
  </si>
  <si>
    <t>Antonin</t>
  </si>
  <si>
    <t>ITS DHL Running Club</t>
  </si>
  <si>
    <t>Berka</t>
  </si>
  <si>
    <t>AK Moravska Trebova</t>
  </si>
  <si>
    <t>Břetenář</t>
  </si>
  <si>
    <t>Bubla</t>
  </si>
  <si>
    <t>PIM BK Divoká Šárka</t>
  </si>
  <si>
    <t>Budina</t>
  </si>
  <si>
    <t>3D Fitness Race Team</t>
  </si>
  <si>
    <t>Čekan</t>
  </si>
  <si>
    <t>Dušek</t>
  </si>
  <si>
    <t>Slavoj Stará Boleslav</t>
  </si>
  <si>
    <t>Richard</t>
  </si>
  <si>
    <t>Franek</t>
  </si>
  <si>
    <t>Frydrych</t>
  </si>
  <si>
    <t>Radko</t>
  </si>
  <si>
    <t>Hodboď</t>
  </si>
  <si>
    <t>1958</t>
  </si>
  <si>
    <t>Hurta</t>
  </si>
  <si>
    <t>Jeřábek</t>
  </si>
  <si>
    <t>D90/Úvaly/Continental</t>
  </si>
  <si>
    <t>Klein</t>
  </si>
  <si>
    <t>321start</t>
  </si>
  <si>
    <t>Kodr</t>
  </si>
  <si>
    <t>Žižkov</t>
  </si>
  <si>
    <t>Kratochvíl</t>
  </si>
  <si>
    <t>Praha 10</t>
  </si>
  <si>
    <t>Matouš</t>
  </si>
  <si>
    <t>Kurz</t>
  </si>
  <si>
    <t>Lichter</t>
  </si>
  <si>
    <t>Nové Město nad Metují</t>
  </si>
  <si>
    <t>Slavomír</t>
  </si>
  <si>
    <t>Michalik</t>
  </si>
  <si>
    <t>Běžecký klub České spořiteny</t>
  </si>
  <si>
    <t>Patera</t>
  </si>
  <si>
    <t>1963</t>
  </si>
  <si>
    <t>Škarda</t>
  </si>
  <si>
    <t>Volduchy</t>
  </si>
  <si>
    <t>Šmíd</t>
  </si>
  <si>
    <t>SK Kbely</t>
  </si>
  <si>
    <t>Šnábl</t>
  </si>
  <si>
    <t>Šourek</t>
  </si>
  <si>
    <t>Šumný</t>
  </si>
  <si>
    <t>Šůs</t>
  </si>
  <si>
    <t>Novis TK Praha</t>
  </si>
  <si>
    <t>Švára</t>
  </si>
  <si>
    <t>Ivan</t>
  </si>
  <si>
    <t>Švingr</t>
  </si>
  <si>
    <t>Uher</t>
  </si>
  <si>
    <t>VŠTVS Palestra</t>
  </si>
  <si>
    <t>Vaňura</t>
  </si>
  <si>
    <t>Vašina</t>
  </si>
  <si>
    <t>BK SAK Karviná</t>
  </si>
  <si>
    <t>Litoměřice</t>
  </si>
  <si>
    <t>Vosátka</t>
  </si>
  <si>
    <t>Josed</t>
  </si>
  <si>
    <t>Voženílek</t>
  </si>
  <si>
    <t>Weinfurt</t>
  </si>
  <si>
    <t>Bělčice</t>
  </si>
  <si>
    <t>Zíka</t>
  </si>
  <si>
    <t>Zdar Bar IM Team</t>
  </si>
  <si>
    <t>Bohůnek</t>
  </si>
  <si>
    <t>Scott Racing Karlovy Vary</t>
  </si>
  <si>
    <t>Šír</t>
  </si>
  <si>
    <t>CK Úvaly</t>
  </si>
  <si>
    <t>Eichler</t>
  </si>
  <si>
    <t>USK Praha</t>
  </si>
  <si>
    <t>1961</t>
  </si>
  <si>
    <t>Flak</t>
  </si>
  <si>
    <t>Carlos</t>
  </si>
  <si>
    <t>Gonzalez Cepeda</t>
  </si>
  <si>
    <t>Klub Blazince</t>
  </si>
  <si>
    <t>Kala</t>
  </si>
  <si>
    <t>Kavalír</t>
  </si>
  <si>
    <t>www.zeleznychlist.cz</t>
  </si>
  <si>
    <t>Kopřiva</t>
  </si>
  <si>
    <t>Kopr</t>
  </si>
  <si>
    <t>Korbáš</t>
  </si>
  <si>
    <t>BK Zatec</t>
  </si>
  <si>
    <t>Philip</t>
  </si>
  <si>
    <t>Korinek</t>
  </si>
  <si>
    <t>AC Rumburk</t>
  </si>
  <si>
    <t>Kořínek</t>
  </si>
  <si>
    <t>Kraus</t>
  </si>
  <si>
    <t>Krejdl</t>
  </si>
  <si>
    <t>Louny</t>
  </si>
  <si>
    <t>Kroupa</t>
  </si>
  <si>
    <t>STOPRO Bike Team</t>
  </si>
  <si>
    <t>Kubišta</t>
  </si>
  <si>
    <t>Sokol Kolín</t>
  </si>
  <si>
    <t>Running With Those That Cant</t>
  </si>
  <si>
    <t>Mikeš</t>
  </si>
  <si>
    <t>CK Vinohradské šlapky</t>
  </si>
  <si>
    <t>mlčkovský</t>
  </si>
  <si>
    <t>STS Chvojkovice-Brod</t>
  </si>
  <si>
    <t>Němec</t>
  </si>
  <si>
    <t>Lockar</t>
  </si>
  <si>
    <t>1948</t>
  </si>
  <si>
    <t>Neumann</t>
  </si>
  <si>
    <t>Novotný</t>
  </si>
  <si>
    <t>KVM 1881</t>
  </si>
  <si>
    <t>Pavlík</t>
  </si>
  <si>
    <t>Žďár nad Sázavou</t>
  </si>
  <si>
    <t>Pavouček</t>
  </si>
  <si>
    <t>Halvar&amp;Son</t>
  </si>
  <si>
    <t>Pekárek</t>
  </si>
  <si>
    <t>Stará Boleslav</t>
  </si>
  <si>
    <t>Pfeifer</t>
  </si>
  <si>
    <t>AC Sparta Praha Cycling</t>
  </si>
  <si>
    <t>Píša</t>
  </si>
  <si>
    <t>Pláteník</t>
  </si>
  <si>
    <t>RACE SPACE</t>
  </si>
  <si>
    <t>Plocek</t>
  </si>
  <si>
    <t>ChaBrusiči</t>
  </si>
  <si>
    <t>Bouška</t>
  </si>
  <si>
    <t>Řehák</t>
  </si>
  <si>
    <t>Mnichovice</t>
  </si>
  <si>
    <t>Vasil</t>
  </si>
  <si>
    <t>Sidor</t>
  </si>
  <si>
    <t>CK Vinohradské Šlapky</t>
  </si>
  <si>
    <t>Siročák</t>
  </si>
  <si>
    <t>MK Seitl Ostrava</t>
  </si>
  <si>
    <t>Bohdan</t>
  </si>
  <si>
    <t>Skovroňský</t>
  </si>
  <si>
    <t>be-ready.cz</t>
  </si>
  <si>
    <t>Sladký</t>
  </si>
  <si>
    <t>KPO / Praha</t>
  </si>
  <si>
    <t>Stalmach</t>
  </si>
  <si>
    <t>Kamil</t>
  </si>
  <si>
    <t>Šlegr</t>
  </si>
  <si>
    <t>Boris</t>
  </si>
  <si>
    <t>Šlechta</t>
  </si>
  <si>
    <t>Hanuman gym Praha</t>
  </si>
  <si>
    <t>Štola</t>
  </si>
  <si>
    <t>Valerio</t>
  </si>
  <si>
    <t>Taddei</t>
  </si>
  <si>
    <t>Italy</t>
  </si>
  <si>
    <t>Vizina</t>
  </si>
  <si>
    <t>Zákostelný</t>
  </si>
  <si>
    <t>Buček</t>
  </si>
  <si>
    <t>Muc-Off MTB Racing Team</t>
  </si>
  <si>
    <t>Mengr</t>
  </si>
  <si>
    <t>DEXTER BSK RACING</t>
  </si>
  <si>
    <t>Luděk</t>
  </si>
  <si>
    <t>Bartoň</t>
  </si>
  <si>
    <t>SK Depka</t>
  </si>
  <si>
    <t>Baťa</t>
  </si>
  <si>
    <t>Conti Brandýs</t>
  </si>
  <si>
    <t>Bedrna</t>
  </si>
  <si>
    <t>BMBK</t>
  </si>
  <si>
    <t>Bradáč</t>
  </si>
  <si>
    <t>Dufek</t>
  </si>
  <si>
    <t>picusiak</t>
  </si>
  <si>
    <t>Důrek</t>
  </si>
  <si>
    <t>Velký Třebešov</t>
  </si>
  <si>
    <t>Dvořáček</t>
  </si>
  <si>
    <t>Fendrych</t>
  </si>
  <si>
    <t>Břevnov</t>
  </si>
  <si>
    <t>Fenyk</t>
  </si>
  <si>
    <t>Ales</t>
  </si>
  <si>
    <t>Fojtik</t>
  </si>
  <si>
    <t>SK OHAVEC</t>
  </si>
  <si>
    <t>Ginzel</t>
  </si>
  <si>
    <t>cyklovape</t>
  </si>
  <si>
    <t>Glajch</t>
  </si>
  <si>
    <t>Havlik</t>
  </si>
  <si>
    <t>Maraton tým Pavla Nováka</t>
  </si>
  <si>
    <t>TRIATLON PRAHA-HÁJE</t>
  </si>
  <si>
    <t>Hemer</t>
  </si>
  <si>
    <t>Glinz</t>
  </si>
  <si>
    <t>jakubglinz.com</t>
  </si>
  <si>
    <t>Janák</t>
  </si>
  <si>
    <t>BPR Vsetín</t>
  </si>
  <si>
    <t>Jeníček</t>
  </si>
  <si>
    <t>Emilio</t>
  </si>
  <si>
    <t>Jimenez</t>
  </si>
  <si>
    <t>Do Blazince</t>
  </si>
  <si>
    <t>Kabrhel</t>
  </si>
  <si>
    <t>Kain</t>
  </si>
  <si>
    <t>SPORT-LAV</t>
  </si>
  <si>
    <t>Knyttl</t>
  </si>
  <si>
    <t>Kohout</t>
  </si>
  <si>
    <t>-</t>
  </si>
  <si>
    <t>Korenčík</t>
  </si>
  <si>
    <t>MARTIN</t>
  </si>
  <si>
    <t>KRUTA</t>
  </si>
  <si>
    <t>JELENCE</t>
  </si>
  <si>
    <t>Kutmon</t>
  </si>
  <si>
    <t>Praha Modřany</t>
  </si>
  <si>
    <t>Lauer</t>
  </si>
  <si>
    <t>Linha</t>
  </si>
  <si>
    <t>Löffler</t>
  </si>
  <si>
    <t>Lukačišin</t>
  </si>
  <si>
    <t>3 BS Klatovy</t>
  </si>
  <si>
    <t>1955</t>
  </si>
  <si>
    <t>Machuta</t>
  </si>
  <si>
    <t>AC Calcio</t>
  </si>
  <si>
    <t>ČAU/Jenštejn</t>
  </si>
  <si>
    <t>Mašita</t>
  </si>
  <si>
    <t>Nousek</t>
  </si>
  <si>
    <t>L8</t>
  </si>
  <si>
    <t>Michael</t>
  </si>
  <si>
    <t>Novak</t>
  </si>
  <si>
    <t>gone4run</t>
  </si>
  <si>
    <t>Olšer</t>
  </si>
  <si>
    <t>AK Duchcov</t>
  </si>
  <si>
    <t>Marián</t>
  </si>
  <si>
    <t>Ozorovský</t>
  </si>
  <si>
    <t>Podzimek</t>
  </si>
  <si>
    <t>Znojmo</t>
  </si>
  <si>
    <t>Polan</t>
  </si>
  <si>
    <t>Spartak Praha 4</t>
  </si>
  <si>
    <t>Rechnovský</t>
  </si>
  <si>
    <t>KP Praha</t>
  </si>
  <si>
    <t>Rejmon</t>
  </si>
  <si>
    <t>Vašek</t>
  </si>
  <si>
    <t>Ruml</t>
  </si>
  <si>
    <t>Red Rabbit</t>
  </si>
  <si>
    <t>Slávek</t>
  </si>
  <si>
    <t>Rummel</t>
  </si>
  <si>
    <t>Řepa</t>
  </si>
  <si>
    <t>SK DNF</t>
  </si>
  <si>
    <t>Říha</t>
  </si>
  <si>
    <t>Tenis- Týnec nad Labem</t>
  </si>
  <si>
    <t>1953</t>
  </si>
  <si>
    <t>Slamiak</t>
  </si>
  <si>
    <t>Draci Čakovice</t>
  </si>
  <si>
    <t>Slavík</t>
  </si>
  <si>
    <t>#aznaplech</t>
  </si>
  <si>
    <t>Slovák</t>
  </si>
  <si>
    <t>Traged Team</t>
  </si>
  <si>
    <t>Břetislav</t>
  </si>
  <si>
    <t>Stromko</t>
  </si>
  <si>
    <t>Milovice</t>
  </si>
  <si>
    <t>TJ TURBO  Chotěboř</t>
  </si>
  <si>
    <t>Praha Kbely</t>
  </si>
  <si>
    <t>šmaňko</t>
  </si>
  <si>
    <t>spona teplice</t>
  </si>
  <si>
    <t>Štětka</t>
  </si>
  <si>
    <t>Šubrt</t>
  </si>
  <si>
    <t>Nučice</t>
  </si>
  <si>
    <t>Techlovský</t>
  </si>
  <si>
    <t>Tomášek</t>
  </si>
  <si>
    <t>Urbánek</t>
  </si>
  <si>
    <t>Vltavský</t>
  </si>
  <si>
    <t>Štemplovec</t>
  </si>
  <si>
    <t>Bižuterie Jablonec</t>
  </si>
  <si>
    <t>1998</t>
  </si>
  <si>
    <t>SUADRA</t>
  </si>
  <si>
    <t>Huňáček</t>
  </si>
  <si>
    <t>Cyklo Kolda</t>
  </si>
  <si>
    <t>Vilím</t>
  </si>
  <si>
    <t>Helmich</t>
  </si>
  <si>
    <t>Kutina</t>
  </si>
  <si>
    <t>Defekt Experts / Trutnov</t>
  </si>
  <si>
    <t>Petratur</t>
  </si>
  <si>
    <t>Antoš</t>
  </si>
  <si>
    <t>Bartůněk</t>
  </si>
  <si>
    <t>JUST Live</t>
  </si>
  <si>
    <t>Praha 18</t>
  </si>
  <si>
    <t>JOSKATEL</t>
  </si>
  <si>
    <t>Bezděk</t>
  </si>
  <si>
    <t>Brabec</t>
  </si>
  <si>
    <t>Rokycany</t>
  </si>
  <si>
    <t>1956</t>
  </si>
  <si>
    <t>Bušek</t>
  </si>
  <si>
    <t>Caha</t>
  </si>
  <si>
    <t>Crkva</t>
  </si>
  <si>
    <t>Etriatlon Team</t>
  </si>
  <si>
    <t>Dámek</t>
  </si>
  <si>
    <t>Dlouhý</t>
  </si>
  <si>
    <t>Dlouháni Roudnice</t>
  </si>
  <si>
    <t>Jiljí</t>
  </si>
  <si>
    <t>Frühauf</t>
  </si>
  <si>
    <t>Zbraslav</t>
  </si>
  <si>
    <t>Grusz</t>
  </si>
  <si>
    <t>Grygar</t>
  </si>
  <si>
    <t>ARCHITEKTI-Grygar.cz</t>
  </si>
  <si>
    <t>Hejný</t>
  </si>
  <si>
    <t>Sokol Čechtice</t>
  </si>
  <si>
    <t>Svatopluk</t>
  </si>
  <si>
    <t>Herc</t>
  </si>
  <si>
    <t>Holeček</t>
  </si>
  <si>
    <t>Karabinoš</t>
  </si>
  <si>
    <t>Keil</t>
  </si>
  <si>
    <t>Běžec Vysočiny</t>
  </si>
  <si>
    <t>Koller</t>
  </si>
  <si>
    <t>ŠAK Chodov</t>
  </si>
  <si>
    <t>Kostlivý</t>
  </si>
  <si>
    <t>Traged Team Praha</t>
  </si>
  <si>
    <t>Krupička</t>
  </si>
  <si>
    <t>Kuchyňka</t>
  </si>
  <si>
    <t>Zbynek</t>
  </si>
  <si>
    <t>Laur</t>
  </si>
  <si>
    <t>Matyáš</t>
  </si>
  <si>
    <t>Moc</t>
  </si>
  <si>
    <t>Liberecke gazely</t>
  </si>
  <si>
    <t>Ostrenka</t>
  </si>
  <si>
    <t>Lidl ČR</t>
  </si>
  <si>
    <t>Pařízek</t>
  </si>
  <si>
    <t>Praha 9 Dolní Počernice</t>
  </si>
  <si>
    <t>Janyš</t>
  </si>
  <si>
    <t>Pavlů</t>
  </si>
  <si>
    <t>Krleš</t>
  </si>
  <si>
    <t>Pospíšil</t>
  </si>
  <si>
    <t>Bike&amp;Run Team Stará Paka</t>
  </si>
  <si>
    <t>Puršl</t>
  </si>
  <si>
    <t>Rataj</t>
  </si>
  <si>
    <t>Seifert</t>
  </si>
  <si>
    <t>Simandl</t>
  </si>
  <si>
    <t>praha 5</t>
  </si>
  <si>
    <t>Staněk</t>
  </si>
  <si>
    <t>Lubomír</t>
  </si>
  <si>
    <t>Svátek</t>
  </si>
  <si>
    <t>Suadra</t>
  </si>
  <si>
    <t>Dalibor</t>
  </si>
  <si>
    <t>Šoral</t>
  </si>
  <si>
    <t>Plískov 13</t>
  </si>
  <si>
    <t>Šup</t>
  </si>
  <si>
    <t>Tichý</t>
  </si>
  <si>
    <t>Rostislav</t>
  </si>
  <si>
    <t>Tomeš</t>
  </si>
  <si>
    <t>Třasák</t>
  </si>
  <si>
    <t>Týč</t>
  </si>
  <si>
    <t>Dlouhý Most</t>
  </si>
  <si>
    <t>Klánovice</t>
  </si>
  <si>
    <t>Vacarda</t>
  </si>
  <si>
    <t>Vališ</t>
  </si>
  <si>
    <t>Litovel</t>
  </si>
  <si>
    <t>Relative Team</t>
  </si>
  <si>
    <t>Vidim</t>
  </si>
  <si>
    <t>AC Trepky</t>
  </si>
  <si>
    <t>2000</t>
  </si>
  <si>
    <t>Vlk</t>
  </si>
  <si>
    <t>Chotiněves</t>
  </si>
  <si>
    <t>Vokuš</t>
  </si>
  <si>
    <t>Liberec</t>
  </si>
  <si>
    <t>Vondráček</t>
  </si>
  <si>
    <t>Kráčalík</t>
  </si>
  <si>
    <t>za sebe :) - Rošťáci od soutok</t>
  </si>
  <si>
    <t>Adamovský</t>
  </si>
  <si>
    <t>kožlí</t>
  </si>
  <si>
    <t>Baxa</t>
  </si>
  <si>
    <t>Bláha</t>
  </si>
  <si>
    <t>Endurance Lab team</t>
  </si>
  <si>
    <t>Bobr</t>
  </si>
  <si>
    <t>Bukovský</t>
  </si>
  <si>
    <t>Čermák</t>
  </si>
  <si>
    <t>Lysá nad Labem</t>
  </si>
  <si>
    <t>KVS Hranice</t>
  </si>
  <si>
    <t>Červenka</t>
  </si>
  <si>
    <t>Brno</t>
  </si>
  <si>
    <t>Dobiáš</t>
  </si>
  <si>
    <t>Dogaru</t>
  </si>
  <si>
    <t>AC Česká Lípa</t>
  </si>
  <si>
    <t>1950</t>
  </si>
  <si>
    <t>Drapal</t>
  </si>
  <si>
    <t>Demoni</t>
  </si>
  <si>
    <t>Fedič</t>
  </si>
  <si>
    <t>Chýně</t>
  </si>
  <si>
    <t>Fuksa</t>
  </si>
  <si>
    <t>Hejtmánek</t>
  </si>
  <si>
    <t>Slavoj Břevnov</t>
  </si>
  <si>
    <t>1951</t>
  </si>
  <si>
    <t>Heřman</t>
  </si>
  <si>
    <t>Holomek</t>
  </si>
  <si>
    <t>Hruška</t>
  </si>
  <si>
    <t>Chabry Praha</t>
  </si>
  <si>
    <t>Husák</t>
  </si>
  <si>
    <t>Choceň</t>
  </si>
  <si>
    <t>Choutka</t>
  </si>
  <si>
    <t>Jaroš</t>
  </si>
  <si>
    <t>Kačer</t>
  </si>
  <si>
    <t>PETR</t>
  </si>
  <si>
    <t>KAŠPAREC</t>
  </si>
  <si>
    <t>sklárna AJETO Lindava</t>
  </si>
  <si>
    <t>Kolbaba</t>
  </si>
  <si>
    <t>Lucky Family 1</t>
  </si>
  <si>
    <t>Krankus</t>
  </si>
  <si>
    <t>Exponáti</t>
  </si>
  <si>
    <t>Kubát</t>
  </si>
  <si>
    <t>Až na plech</t>
  </si>
  <si>
    <t>Maleček</t>
  </si>
  <si>
    <t>FDPaMPDP</t>
  </si>
  <si>
    <t>Praha/Mariánské Lázně</t>
  </si>
  <si>
    <t>Már</t>
  </si>
  <si>
    <t>Mitáš</t>
  </si>
  <si>
    <t>Matys</t>
  </si>
  <si>
    <t>Přezletice</t>
  </si>
  <si>
    <t>Měchura</t>
  </si>
  <si>
    <t>Miler</t>
  </si>
  <si>
    <t>Sokol Kolín - atletika</t>
  </si>
  <si>
    <t>Nádhera</t>
  </si>
  <si>
    <t>Triatlon Mladá Boleslav</t>
  </si>
  <si>
    <t>Oliva</t>
  </si>
  <si>
    <t>Run Porg</t>
  </si>
  <si>
    <t>Petráček</t>
  </si>
  <si>
    <t>Česká Skalice</t>
  </si>
  <si>
    <t>hisport team</t>
  </si>
  <si>
    <t>Plecitý</t>
  </si>
  <si>
    <t>LifeInLine</t>
  </si>
  <si>
    <t>Prudil</t>
  </si>
  <si>
    <t>Prýmek</t>
  </si>
  <si>
    <t>Pwc</t>
  </si>
  <si>
    <t>Rybáček</t>
  </si>
  <si>
    <t>Říman</t>
  </si>
  <si>
    <t>Seidl</t>
  </si>
  <si>
    <t>Zdiby</t>
  </si>
  <si>
    <t>Skála</t>
  </si>
  <si>
    <t>Augustin</t>
  </si>
  <si>
    <t>Sládek</t>
  </si>
  <si>
    <t>1957</t>
  </si>
  <si>
    <t>Smotrila</t>
  </si>
  <si>
    <t>Kosice</t>
  </si>
  <si>
    <t>Sodomka</t>
  </si>
  <si>
    <t>Srb</t>
  </si>
  <si>
    <t>TJ Sokol Hanspaulka</t>
  </si>
  <si>
    <t>Stella</t>
  </si>
  <si>
    <t>JKM Česke Budejovice</t>
  </si>
  <si>
    <t>1949</t>
  </si>
  <si>
    <t>Šmakal</t>
  </si>
  <si>
    <t>Turnhöfer</t>
  </si>
  <si>
    <t>AJETO Lindava</t>
  </si>
  <si>
    <t>Alexandr</t>
  </si>
  <si>
    <t>Tutter</t>
  </si>
  <si>
    <t>Valvoda</t>
  </si>
  <si>
    <t>Wodnas Hodonín</t>
  </si>
  <si>
    <t>Brzek</t>
  </si>
  <si>
    <t>Kvasnička</t>
  </si>
  <si>
    <t>CSC Český Brod</t>
  </si>
  <si>
    <t>Pálos</t>
  </si>
  <si>
    <t>Šikola</t>
  </si>
  <si>
    <t>Samospráva OSBD 257</t>
  </si>
  <si>
    <t>Basel</t>
  </si>
  <si>
    <t>Kralupy nad Vltavou</t>
  </si>
  <si>
    <t>Bauer</t>
  </si>
  <si>
    <t>Bauer Team - www.uslepejse.cz</t>
  </si>
  <si>
    <t>Boszorád</t>
  </si>
  <si>
    <t>BAŤOVKA RUN TEAM</t>
  </si>
  <si>
    <t>Boucník</t>
  </si>
  <si>
    <t>Bušta</t>
  </si>
  <si>
    <t>Chlum u Třeboně</t>
  </si>
  <si>
    <t>Cibula</t>
  </si>
  <si>
    <t>Praha - Čakovice</t>
  </si>
  <si>
    <t>Fanta</t>
  </si>
  <si>
    <t>Nicolas</t>
  </si>
  <si>
    <t>Fencl</t>
  </si>
  <si>
    <t>Formánek</t>
  </si>
  <si>
    <t>1.PKO</t>
  </si>
  <si>
    <t>Hampl</t>
  </si>
  <si>
    <t>TTC Elizza Praha</t>
  </si>
  <si>
    <t>Havlík</t>
  </si>
  <si>
    <t>Prago Iron Balls</t>
  </si>
  <si>
    <t>Havlín</t>
  </si>
  <si>
    <t>AC Obora Hvězda</t>
  </si>
  <si>
    <t>Hejdrych</t>
  </si>
  <si>
    <t>Herbst</t>
  </si>
  <si>
    <t>Brandýs nad Labem</t>
  </si>
  <si>
    <t>Hingar</t>
  </si>
  <si>
    <t>Aussig Runners</t>
  </si>
  <si>
    <t>Hrabánek</t>
  </si>
  <si>
    <t>Velký Osek</t>
  </si>
  <si>
    <t>Chládek</t>
  </si>
  <si>
    <t>Runsport team</t>
  </si>
  <si>
    <t>Ježek</t>
  </si>
  <si>
    <t>Erizo Team</t>
  </si>
  <si>
    <t>Kazda</t>
  </si>
  <si>
    <t>Chrbonín</t>
  </si>
  <si>
    <t>Mikuláš</t>
  </si>
  <si>
    <t>Knotek</t>
  </si>
  <si>
    <t>Žaves club</t>
  </si>
  <si>
    <t>1996</t>
  </si>
  <si>
    <t>Košťál</t>
  </si>
  <si>
    <t>BK Žatec/ Žatec</t>
  </si>
  <si>
    <t>Kůs</t>
  </si>
  <si>
    <t>PSK Olymp</t>
  </si>
  <si>
    <t>Lagarde</t>
  </si>
  <si>
    <t>Lexa</t>
  </si>
  <si>
    <t>Pilsenman Club</t>
  </si>
  <si>
    <t>Málek</t>
  </si>
  <si>
    <t>Miláček</t>
  </si>
  <si>
    <t>Modřanské</t>
  </si>
  <si>
    <t>Ostruszka</t>
  </si>
  <si>
    <t>TJ Karpentná</t>
  </si>
  <si>
    <t>Ovčinikov</t>
  </si>
  <si>
    <t>vasesit.cz</t>
  </si>
  <si>
    <t>Zbigniew</t>
  </si>
  <si>
    <t>Ozga</t>
  </si>
  <si>
    <t>Šestajovice</t>
  </si>
  <si>
    <t>Plesník</t>
  </si>
  <si>
    <t>BK Hakenova</t>
  </si>
  <si>
    <t>Polčin</t>
  </si>
  <si>
    <t>Břežany II</t>
  </si>
  <si>
    <t>Prášil</t>
  </si>
  <si>
    <t>Třeboň</t>
  </si>
  <si>
    <t>Pur</t>
  </si>
  <si>
    <t>Šumperk</t>
  </si>
  <si>
    <t>Rusňák</t>
  </si>
  <si>
    <t>Siegl</t>
  </si>
  <si>
    <t>SKPŠ  Praha</t>
  </si>
  <si>
    <t>Tři Křižky CF / Ostrava</t>
  </si>
  <si>
    <t>Skotnica</t>
  </si>
  <si>
    <t>Smrček</t>
  </si>
  <si>
    <t>Deníčky</t>
  </si>
  <si>
    <t>Soukal</t>
  </si>
  <si>
    <t>Srna</t>
  </si>
  <si>
    <t>Srnators</t>
  </si>
  <si>
    <t>Supa</t>
  </si>
  <si>
    <t>Svatoň</t>
  </si>
  <si>
    <t>Česká Lípa</t>
  </si>
  <si>
    <t>Praha - Dolní Chabry</t>
  </si>
  <si>
    <t>Šelepa</t>
  </si>
  <si>
    <t>ETriatlon</t>
  </si>
  <si>
    <t>Ševinský</t>
  </si>
  <si>
    <t>Šrajer</t>
  </si>
  <si>
    <t>Ulrych</t>
  </si>
  <si>
    <t>Arts Café fan club</t>
  </si>
  <si>
    <t>Vaculík</t>
  </si>
  <si>
    <t>Jablonec n/N</t>
  </si>
  <si>
    <t>SWAG - bratři v triku</t>
  </si>
  <si>
    <t>Vichta</t>
  </si>
  <si>
    <t>Česyk</t>
  </si>
  <si>
    <t>Voda</t>
  </si>
  <si>
    <t>Zimák</t>
  </si>
  <si>
    <t>Nahodil</t>
  </si>
  <si>
    <t>GŘF DREAM TEAM</t>
  </si>
  <si>
    <t>Penc</t>
  </si>
  <si>
    <t>Bechovice</t>
  </si>
  <si>
    <t>René</t>
  </si>
  <si>
    <t>Adamík</t>
  </si>
  <si>
    <t>Barták</t>
  </si>
  <si>
    <t>Bowling - Squash Sadská</t>
  </si>
  <si>
    <t>AK Malešice Running Freaks</t>
  </si>
  <si>
    <t>Beránek</t>
  </si>
  <si>
    <t>Bezpalec</t>
  </si>
  <si>
    <t>Klub Vodnická</t>
  </si>
  <si>
    <t>Bican</t>
  </si>
  <si>
    <t>Bogusław</t>
  </si>
  <si>
    <t>Brandys</t>
  </si>
  <si>
    <t>Oświęcim</t>
  </si>
  <si>
    <t>Civín</t>
  </si>
  <si>
    <t>Dukát</t>
  </si>
  <si>
    <t>ASP / Praha 4</t>
  </si>
  <si>
    <t>DataLine</t>
  </si>
  <si>
    <t>Hanzl</t>
  </si>
  <si>
    <t>V Lukách</t>
  </si>
  <si>
    <t>Harzer</t>
  </si>
  <si>
    <t>Praha 2</t>
  </si>
  <si>
    <t>tomas</t>
  </si>
  <si>
    <t>hnilica</t>
  </si>
  <si>
    <t>Prevazne neskodny Dragon boat team</t>
  </si>
  <si>
    <t>Hojný</t>
  </si>
  <si>
    <t>Horký</t>
  </si>
  <si>
    <t>KLHK</t>
  </si>
  <si>
    <t>Hošek</t>
  </si>
  <si>
    <t>Janata</t>
  </si>
  <si>
    <t>Vlkava</t>
  </si>
  <si>
    <t>Jiránek</t>
  </si>
  <si>
    <t>Kolínek</t>
  </si>
  <si>
    <t>KPMG Running Club</t>
  </si>
  <si>
    <t>Kropík</t>
  </si>
  <si>
    <t>AK Vinoř</t>
  </si>
  <si>
    <t>Kroufek</t>
  </si>
  <si>
    <t>PL Dobříš</t>
  </si>
  <si>
    <t>Kruchina</t>
  </si>
  <si>
    <t>Praha - Vinoř</t>
  </si>
  <si>
    <t>Křivánek</t>
  </si>
  <si>
    <t>Lisner</t>
  </si>
  <si>
    <t>Marat</t>
  </si>
  <si>
    <t>Defect</t>
  </si>
  <si>
    <t>Ňachaj</t>
  </si>
  <si>
    <t>No, zřejmě slušnej voddíl</t>
  </si>
  <si>
    <t>Jindřich</t>
  </si>
  <si>
    <t>Novák</t>
  </si>
  <si>
    <t>DT Břehy</t>
  </si>
  <si>
    <t>Obolenskiy</t>
  </si>
  <si>
    <t>Otava</t>
  </si>
  <si>
    <t>JAN</t>
  </si>
  <si>
    <t>PALEČEK</t>
  </si>
  <si>
    <t>Palek</t>
  </si>
  <si>
    <t>Hejvy's Intimmate Team</t>
  </si>
  <si>
    <t>Papoušek</t>
  </si>
  <si>
    <t>Hrdlořezy</t>
  </si>
  <si>
    <t>Postupa</t>
  </si>
  <si>
    <t>Pribičin</t>
  </si>
  <si>
    <t>Triatlet Karlovy Vary</t>
  </si>
  <si>
    <t>Průcha</t>
  </si>
  <si>
    <t>Pruner</t>
  </si>
  <si>
    <t>Alex</t>
  </si>
  <si>
    <t>Rauscher</t>
  </si>
  <si>
    <t>AXIS Run Team</t>
  </si>
  <si>
    <t>Roušavý</t>
  </si>
  <si>
    <t>Kabuki Team</t>
  </si>
  <si>
    <t>Scheuch</t>
  </si>
  <si>
    <t>Sentient</t>
  </si>
  <si>
    <t>Praha Nusle</t>
  </si>
  <si>
    <t>Sochor</t>
  </si>
  <si>
    <t>Sorm</t>
  </si>
  <si>
    <t>Steinbauer</t>
  </si>
  <si>
    <t>Staroboleslavsky kloub</t>
  </si>
  <si>
    <t>AK Řitka A Team</t>
  </si>
  <si>
    <t>Uxa</t>
  </si>
  <si>
    <t>Triatlon Beroun</t>
  </si>
  <si>
    <t>Andrej</t>
  </si>
  <si>
    <t>Vaculik</t>
  </si>
  <si>
    <t>Vamberský</t>
  </si>
  <si>
    <t>Veleň</t>
  </si>
  <si>
    <t>Domat</t>
  </si>
  <si>
    <t>Vlasák</t>
  </si>
  <si>
    <t>Lightning Prague</t>
  </si>
  <si>
    <t>Walica</t>
  </si>
  <si>
    <t>Zborník</t>
  </si>
  <si>
    <t>Běchovice</t>
  </si>
  <si>
    <t>Dominik</t>
  </si>
  <si>
    <t>Zehringer</t>
  </si>
  <si>
    <t>SC Praha</t>
  </si>
  <si>
    <t>OA Kollarova</t>
  </si>
  <si>
    <t>Zítka</t>
  </si>
  <si>
    <t>Zuzaník</t>
  </si>
  <si>
    <t>24Fitclub Herbalife</t>
  </si>
  <si>
    <t>Obklady Vaněk</t>
  </si>
  <si>
    <t>Balák</t>
  </si>
  <si>
    <t>Bartoš</t>
  </si>
  <si>
    <t>ČMK</t>
  </si>
  <si>
    <t>Candrák</t>
  </si>
  <si>
    <t>Čada</t>
  </si>
  <si>
    <t>Pavol</t>
  </si>
  <si>
    <t>Daniš</t>
  </si>
  <si>
    <t>Dařílek</t>
  </si>
  <si>
    <t>Dohnal</t>
  </si>
  <si>
    <t>DP Praha</t>
  </si>
  <si>
    <t>Dolejš</t>
  </si>
  <si>
    <t>TJ Sokol Unhošť</t>
  </si>
  <si>
    <t>Douša</t>
  </si>
  <si>
    <t>Eliáš</t>
  </si>
  <si>
    <t>ASC DUKLA</t>
  </si>
  <si>
    <t>Hejzlar</t>
  </si>
  <si>
    <t>Hlubik</t>
  </si>
  <si>
    <t>není</t>
  </si>
  <si>
    <t>Hofman</t>
  </si>
  <si>
    <t>Jasenský</t>
  </si>
  <si>
    <t>44fun</t>
  </si>
  <si>
    <t>Jones</t>
  </si>
  <si>
    <t>Prague</t>
  </si>
  <si>
    <t>Kohlíček</t>
  </si>
  <si>
    <t>Šeberov</t>
  </si>
  <si>
    <t>Edmund</t>
  </si>
  <si>
    <t>Kotrc</t>
  </si>
  <si>
    <t>AC Kachna, Blšany</t>
  </si>
  <si>
    <t>Král</t>
  </si>
  <si>
    <t>AKK Praha</t>
  </si>
  <si>
    <t>Linhart</t>
  </si>
  <si>
    <t>Sokol pražský</t>
  </si>
  <si>
    <t>Mráz</t>
  </si>
  <si>
    <t>Vinoř Notors Team</t>
  </si>
  <si>
    <t>Radomír</t>
  </si>
  <si>
    <t>Uhlířské Janovice</t>
  </si>
  <si>
    <t>Vítězslav</t>
  </si>
  <si>
    <t>Olšovský</t>
  </si>
  <si>
    <t>Metro A - Praha</t>
  </si>
  <si>
    <t>Bohumil</t>
  </si>
  <si>
    <t>Pavelka</t>
  </si>
  <si>
    <t>Pečený</t>
  </si>
  <si>
    <t>Paolo</t>
  </si>
  <si>
    <t>Pirona</t>
  </si>
  <si>
    <t>Plhák</t>
  </si>
  <si>
    <t>Mohelnice</t>
  </si>
  <si>
    <t>Sedlecký</t>
  </si>
  <si>
    <t>SAK Lenora</t>
  </si>
  <si>
    <t>Schmeller</t>
  </si>
  <si>
    <t>Oleg</t>
  </si>
  <si>
    <t>Sidorkin</t>
  </si>
  <si>
    <t>CERGE-EI</t>
  </si>
  <si>
    <t>Soldát</t>
  </si>
  <si>
    <t>Spilka</t>
  </si>
  <si>
    <t>Dezoláti z HP</t>
  </si>
  <si>
    <t>Srba</t>
  </si>
  <si>
    <t>Kenast Pečky</t>
  </si>
  <si>
    <t>Strakatý</t>
  </si>
  <si>
    <t>DEXTER BSK RACING TEAM</t>
  </si>
  <si>
    <t>Svěchota</t>
  </si>
  <si>
    <t>Běžecká škola Miloše Škorpila Praha</t>
  </si>
  <si>
    <t>Šafránek</t>
  </si>
  <si>
    <t>Šída</t>
  </si>
  <si>
    <t>Šiml</t>
  </si>
  <si>
    <t>Škráček</t>
  </si>
  <si>
    <t>Štancl</t>
  </si>
  <si>
    <t>Tri Ski Horní Počernice</t>
  </si>
  <si>
    <t>Igor</t>
  </si>
  <si>
    <t>Tausinger</t>
  </si>
  <si>
    <t>Crotalus Praha</t>
  </si>
  <si>
    <t>Tománek</t>
  </si>
  <si>
    <t>SK I.CA</t>
  </si>
  <si>
    <t>Tůma</t>
  </si>
  <si>
    <t>Benešov</t>
  </si>
  <si>
    <t>red rabbit</t>
  </si>
  <si>
    <t>Vojtek</t>
  </si>
  <si>
    <t>Vrba</t>
  </si>
  <si>
    <t>Zvonař</t>
  </si>
  <si>
    <t>Man Can</t>
  </si>
  <si>
    <t>Žák</t>
  </si>
  <si>
    <t>Hanspaulka</t>
  </si>
  <si>
    <t>Huňka</t>
  </si>
  <si>
    <t>CSC</t>
  </si>
  <si>
    <t>Pešek</t>
  </si>
  <si>
    <t>Doseděl</t>
  </si>
  <si>
    <t>Galbavý</t>
  </si>
  <si>
    <t>Chrastava</t>
  </si>
  <si>
    <t>Gyárfás</t>
  </si>
  <si>
    <t>Haloun</t>
  </si>
  <si>
    <t>Hanzel</t>
  </si>
  <si>
    <t>bez</t>
  </si>
  <si>
    <t>Hlinka</t>
  </si>
  <si>
    <t>Jaromír</t>
  </si>
  <si>
    <t>Chromčák</t>
  </si>
  <si>
    <t>Kalenský</t>
  </si>
  <si>
    <t>Brandýsek</t>
  </si>
  <si>
    <t>Karvan</t>
  </si>
  <si>
    <t>Písek</t>
  </si>
  <si>
    <t>Kasa</t>
  </si>
  <si>
    <t>AC Dolni Chabry</t>
  </si>
  <si>
    <t>Klindera</t>
  </si>
  <si>
    <t>speedwaylive.eu</t>
  </si>
  <si>
    <t>DHL ITS Running Club</t>
  </si>
  <si>
    <t>Králík</t>
  </si>
  <si>
    <t>Kratochvil</t>
  </si>
  <si>
    <t>Kunc</t>
  </si>
  <si>
    <t>Energy team</t>
  </si>
  <si>
    <t>Kunstýř</t>
  </si>
  <si>
    <t>Cream TEam</t>
  </si>
  <si>
    <t>Kuřátko</t>
  </si>
  <si>
    <t>Leština</t>
  </si>
  <si>
    <t>Lipš</t>
  </si>
  <si>
    <t>Sokol Královské Vinohrady</t>
  </si>
  <si>
    <t>Machka</t>
  </si>
  <si>
    <t>3M</t>
  </si>
  <si>
    <t>Martínek</t>
  </si>
  <si>
    <t>Neduchal</t>
  </si>
  <si>
    <t>Němeček</t>
  </si>
  <si>
    <t>Nosek</t>
  </si>
  <si>
    <t>NOVAKART</t>
  </si>
  <si>
    <t>Petrásek</t>
  </si>
  <si>
    <t>TJ Sokol Paběnice</t>
  </si>
  <si>
    <t>Pleskač</t>
  </si>
  <si>
    <t>Pliska</t>
  </si>
  <si>
    <t>Karlovy Vary</t>
  </si>
  <si>
    <t>JP Group</t>
  </si>
  <si>
    <t>Pulkrábek</t>
  </si>
  <si>
    <t>ASMAT</t>
  </si>
  <si>
    <t>Randáček</t>
  </si>
  <si>
    <t>Rebec</t>
  </si>
  <si>
    <t>Rock</t>
  </si>
  <si>
    <t>Sokol Unhošť</t>
  </si>
  <si>
    <t>Schovánek</t>
  </si>
  <si>
    <t>Krčský les B</t>
  </si>
  <si>
    <t>Smolon</t>
  </si>
  <si>
    <t>Klatovy</t>
  </si>
  <si>
    <t>Šulc</t>
  </si>
  <si>
    <t>Ústí nad Labem</t>
  </si>
  <si>
    <t>Urban</t>
  </si>
  <si>
    <t>V křeči tým</t>
  </si>
  <si>
    <t>Vostřel</t>
  </si>
  <si>
    <t>Svatoslav</t>
  </si>
  <si>
    <t>Zajíček</t>
  </si>
  <si>
    <t>RUNštejn</t>
  </si>
  <si>
    <t>Záruba</t>
  </si>
  <si>
    <t>AC PRAHA 1890</t>
  </si>
  <si>
    <t>Zeman</t>
  </si>
  <si>
    <t>Šmejkal</t>
  </si>
  <si>
    <t>Voldán</t>
  </si>
  <si>
    <t>Nové Jirny</t>
  </si>
  <si>
    <t>Cigler</t>
  </si>
  <si>
    <t>Stefano</t>
  </si>
  <si>
    <t>Culos</t>
  </si>
  <si>
    <t>Daněk</t>
  </si>
  <si>
    <t>SK Jerry Run</t>
  </si>
  <si>
    <t>Doležal</t>
  </si>
  <si>
    <t>SK Tři Sestry Stará Kovárna</t>
  </si>
  <si>
    <t>Doležel</t>
  </si>
  <si>
    <t>Gut</t>
  </si>
  <si>
    <t>RG</t>
  </si>
  <si>
    <t>Ctibor</t>
  </si>
  <si>
    <t>Hadaric</t>
  </si>
  <si>
    <t>Satalice</t>
  </si>
  <si>
    <t>luděk</t>
  </si>
  <si>
    <t>hanzlík</t>
  </si>
  <si>
    <t>Horáček</t>
  </si>
  <si>
    <t>Lomnice nad Popelkou</t>
  </si>
  <si>
    <t>Horna</t>
  </si>
  <si>
    <t>Zámostí</t>
  </si>
  <si>
    <t>Chmel</t>
  </si>
  <si>
    <t>Juříček</t>
  </si>
  <si>
    <t>Kadaník</t>
  </si>
  <si>
    <t>Kocurek</t>
  </si>
  <si>
    <t>SKPŠ PRAHA</t>
  </si>
  <si>
    <t>Krčil</t>
  </si>
  <si>
    <t>Kysela</t>
  </si>
  <si>
    <t>Lafek</t>
  </si>
  <si>
    <t>Les</t>
  </si>
  <si>
    <t>Cerhenice</t>
  </si>
  <si>
    <t>LUKYSPORT TEAM</t>
  </si>
  <si>
    <t>Matásek</t>
  </si>
  <si>
    <t>1947</t>
  </si>
  <si>
    <t>Návrat</t>
  </si>
  <si>
    <t>Arnošt</t>
  </si>
  <si>
    <t>Nečas</t>
  </si>
  <si>
    <t>BOOTCAMPS BOHNICE</t>
  </si>
  <si>
    <t>Popelka</t>
  </si>
  <si>
    <t>Richtr</t>
  </si>
  <si>
    <t>Schroth</t>
  </si>
  <si>
    <t>Praha 8</t>
  </si>
  <si>
    <t>Škrdlant</t>
  </si>
  <si>
    <t>Plískov</t>
  </si>
  <si>
    <t>Tall</t>
  </si>
  <si>
    <t>CNB PRAHA</t>
  </si>
  <si>
    <t>Trost</t>
  </si>
  <si>
    <t>Vávra</t>
  </si>
  <si>
    <t>CIRCON</t>
  </si>
  <si>
    <t>Venhuda</t>
  </si>
  <si>
    <t>Weil</t>
  </si>
  <si>
    <t>Frantisek</t>
  </si>
  <si>
    <t>Kovarik</t>
  </si>
  <si>
    <t>CykloVAPE</t>
  </si>
  <si>
    <t>Co Úvaly</t>
  </si>
  <si>
    <t>Bábela</t>
  </si>
  <si>
    <t>Bavor</t>
  </si>
  <si>
    <t>Brtna</t>
  </si>
  <si>
    <t>Cihelka</t>
  </si>
  <si>
    <t>Falátek</t>
  </si>
  <si>
    <t>Flašar</t>
  </si>
  <si>
    <t>Náchod</t>
  </si>
  <si>
    <t>Honců</t>
  </si>
  <si>
    <t>Sport klub Zahořany - udělej si žízeň</t>
  </si>
  <si>
    <t>Charvát</t>
  </si>
  <si>
    <t>Jásek</t>
  </si>
  <si>
    <t>Kánský</t>
  </si>
  <si>
    <t>1940</t>
  </si>
  <si>
    <t>RC tatra smíchov</t>
  </si>
  <si>
    <t>Krbec</t>
  </si>
  <si>
    <t>Zvířátka pana Krbce</t>
  </si>
  <si>
    <t>Velké Poříčí</t>
  </si>
  <si>
    <t>Mikulecký</t>
  </si>
  <si>
    <t>TRANSCO Děčín</t>
  </si>
  <si>
    <t>Minha</t>
  </si>
  <si>
    <t>Andreas</t>
  </si>
  <si>
    <t>Molitoris</t>
  </si>
  <si>
    <t>Mrklovský</t>
  </si>
  <si>
    <t>Hvězda Pardubice</t>
  </si>
  <si>
    <t>Pančev</t>
  </si>
  <si>
    <t>PŘÍBRSKÝ</t>
  </si>
  <si>
    <t>KPO</t>
  </si>
  <si>
    <t>Asier</t>
  </si>
  <si>
    <t>Redondo</t>
  </si>
  <si>
    <t>Club de corredores del Cervantes</t>
  </si>
  <si>
    <t>Řápek</t>
  </si>
  <si>
    <t>AVC Praha</t>
  </si>
  <si>
    <t>1942</t>
  </si>
  <si>
    <t>Schejbal</t>
  </si>
  <si>
    <t>TJ Sokol Kolín - atletika</t>
  </si>
  <si>
    <t>Srubar</t>
  </si>
  <si>
    <t>Šebesta</t>
  </si>
  <si>
    <t>Tesař</t>
  </si>
  <si>
    <t>Kolospolek Říčany</t>
  </si>
  <si>
    <t>Voleman</t>
  </si>
  <si>
    <t>Rastislav</t>
  </si>
  <si>
    <t>Živor</t>
  </si>
  <si>
    <t>42FS</t>
  </si>
  <si>
    <t>Ramez</t>
  </si>
  <si>
    <t>Al-Bunni</t>
  </si>
  <si>
    <t>Černí Koně</t>
  </si>
  <si>
    <t>Brablec</t>
  </si>
  <si>
    <t>Broža</t>
  </si>
  <si>
    <t>S.P.CH.S.</t>
  </si>
  <si>
    <t>Cvanciger</t>
  </si>
  <si>
    <t>Čáslava</t>
  </si>
  <si>
    <t>Fajta</t>
  </si>
  <si>
    <t>Spolek Lipican - Kbely</t>
  </si>
  <si>
    <t>Gololobov</t>
  </si>
  <si>
    <t>Slovan Hradištko</t>
  </si>
  <si>
    <t>Hamerník</t>
  </si>
  <si>
    <t>Hanák</t>
  </si>
  <si>
    <t>robert</t>
  </si>
  <si>
    <t>hladík</t>
  </si>
  <si>
    <t>Holas</t>
  </si>
  <si>
    <t>Tragéd Team Praha</t>
  </si>
  <si>
    <t>Benjamin</t>
  </si>
  <si>
    <t>Ivory</t>
  </si>
  <si>
    <t>Mizuno Czech</t>
  </si>
  <si>
    <t>Kališ</t>
  </si>
  <si>
    <t>Schachermayer Praha</t>
  </si>
  <si>
    <t>Kesman</t>
  </si>
  <si>
    <t>Kliment</t>
  </si>
  <si>
    <t>Konderla</t>
  </si>
  <si>
    <t>Krasula</t>
  </si>
  <si>
    <t>Kružík</t>
  </si>
  <si>
    <t>Kyselý</t>
  </si>
  <si>
    <t>TJ Zduchovice</t>
  </si>
  <si>
    <t>Metelka</t>
  </si>
  <si>
    <t>Christian</t>
  </si>
  <si>
    <t>Noll</t>
  </si>
  <si>
    <t>4&amp;4 Rohlíci</t>
  </si>
  <si>
    <t>Orszulik</t>
  </si>
  <si>
    <t>Otoupal</t>
  </si>
  <si>
    <t>Petřek</t>
  </si>
  <si>
    <t>Decathlon</t>
  </si>
  <si>
    <t>Převrátil</t>
  </si>
  <si>
    <t>SPONA Teplice</t>
  </si>
  <si>
    <t>Puš</t>
  </si>
  <si>
    <t>JBC</t>
  </si>
  <si>
    <t>Ridzoň</t>
  </si>
  <si>
    <t>Růžička</t>
  </si>
  <si>
    <t>Rychlík</t>
  </si>
  <si>
    <t>Schön</t>
  </si>
  <si>
    <t>Spálenka</t>
  </si>
  <si>
    <t>S.V.V.A.T.</t>
  </si>
  <si>
    <t>Stříbrný</t>
  </si>
  <si>
    <t>Šimek</t>
  </si>
  <si>
    <t>Škoda</t>
  </si>
  <si>
    <t>Odolena Voda</t>
  </si>
  <si>
    <t>Štěpánek</t>
  </si>
  <si>
    <t>petr</t>
  </si>
  <si>
    <t>uhříček</t>
  </si>
  <si>
    <t>Perštejn</t>
  </si>
  <si>
    <t>Ullmann</t>
  </si>
  <si>
    <t>Ušoplesk Team</t>
  </si>
  <si>
    <t>STS Chvojkovice Brod</t>
  </si>
  <si>
    <t>Vladyka</t>
  </si>
  <si>
    <t>Studio POLE Velké Popovice</t>
  </si>
  <si>
    <t>Wachtarczyk</t>
  </si>
  <si>
    <t>NoDNF.cz</t>
  </si>
  <si>
    <t>Žižka</t>
  </si>
  <si>
    <t>Barta</t>
  </si>
  <si>
    <t>Klasterec nad Ohri</t>
  </si>
  <si>
    <t>Zoran</t>
  </si>
  <si>
    <t>Bartek</t>
  </si>
  <si>
    <t>Benda</t>
  </si>
  <si>
    <t>Buriánek</t>
  </si>
  <si>
    <t>Hovorčovice</t>
  </si>
  <si>
    <t>Behej Poděbrady</t>
  </si>
  <si>
    <t>Dlugoš</t>
  </si>
  <si>
    <t>Döme</t>
  </si>
  <si>
    <t>Faltýn</t>
  </si>
  <si>
    <t>KO Troja</t>
  </si>
  <si>
    <t>Hába</t>
  </si>
  <si>
    <t>Haupt</t>
  </si>
  <si>
    <t>Horák</t>
  </si>
  <si>
    <t>Hlízov</t>
  </si>
  <si>
    <t>Janík</t>
  </si>
  <si>
    <t>Janovský</t>
  </si>
  <si>
    <t>TJ Znojmo</t>
  </si>
  <si>
    <t>Kodat</t>
  </si>
  <si>
    <t>Biketour</t>
  </si>
  <si>
    <t>Kovářík</t>
  </si>
  <si>
    <t>BéKá Zeleneč</t>
  </si>
  <si>
    <t>Michovský</t>
  </si>
  <si>
    <t>Paleček</t>
  </si>
  <si>
    <t>Buchmeister team</t>
  </si>
  <si>
    <t>Salot</t>
  </si>
  <si>
    <t>Schmid</t>
  </si>
  <si>
    <t>Kbely</t>
  </si>
  <si>
    <t>Tikal</t>
  </si>
  <si>
    <t>Valta</t>
  </si>
  <si>
    <t>GP Kolín</t>
  </si>
  <si>
    <t>Velas</t>
  </si>
  <si>
    <t>Ampex Praha</t>
  </si>
  <si>
    <t>Vesely</t>
  </si>
  <si>
    <t>Vimr</t>
  </si>
  <si>
    <t>Vinkler</t>
  </si>
  <si>
    <t>Wiener</t>
  </si>
  <si>
    <t>MK Kladno</t>
  </si>
  <si>
    <t>Zamazal</t>
  </si>
  <si>
    <t>Miškovice</t>
  </si>
  <si>
    <t>Černí koně</t>
  </si>
  <si>
    <t>Adámek</t>
  </si>
  <si>
    <t>Brázda</t>
  </si>
  <si>
    <t>Brandýs Crew</t>
  </si>
  <si>
    <t>Bohuslav</t>
  </si>
  <si>
    <t>Černoušek</t>
  </si>
  <si>
    <t>Gajdušek</t>
  </si>
  <si>
    <t>Hlava</t>
  </si>
  <si>
    <t>Longrun.cz</t>
  </si>
  <si>
    <t>Tadeáš</t>
  </si>
  <si>
    <t>Roškopov</t>
  </si>
  <si>
    <t>Hořejší</t>
  </si>
  <si>
    <t>Praha 4 Kunratice</t>
  </si>
  <si>
    <t>Hůta</t>
  </si>
  <si>
    <t>Jantsch</t>
  </si>
  <si>
    <t>LIAZ  Jablonec</t>
  </si>
  <si>
    <t>1935</t>
  </si>
  <si>
    <t>Golf Club Streda Inak</t>
  </si>
  <si>
    <t>Krištofík</t>
  </si>
  <si>
    <t>X-TRAIL ORLOVÁ</t>
  </si>
  <si>
    <t>Kykal</t>
  </si>
  <si>
    <t>Ledvina</t>
  </si>
  <si>
    <t>Milec</t>
  </si>
  <si>
    <t>Molinari</t>
  </si>
  <si>
    <t>Hranice na Moravě</t>
  </si>
  <si>
    <t>Naar</t>
  </si>
  <si>
    <t>Ostrava</t>
  </si>
  <si>
    <t>Lumír</t>
  </si>
  <si>
    <t>Nykel</t>
  </si>
  <si>
    <t>Otradovský</t>
  </si>
  <si>
    <t>MenX Krucemburk</t>
  </si>
  <si>
    <t>Pucholt</t>
  </si>
  <si>
    <t>SABZO/Praha</t>
  </si>
  <si>
    <t>Vinohradské šlapky</t>
  </si>
  <si>
    <t>Krásná Lípa</t>
  </si>
  <si>
    <t>1945</t>
  </si>
  <si>
    <t>Sova</t>
  </si>
  <si>
    <t>MP Praha</t>
  </si>
  <si>
    <t>Srp</t>
  </si>
  <si>
    <t>Svejkovský</t>
  </si>
  <si>
    <t>1997</t>
  </si>
  <si>
    <t>Velek</t>
  </si>
  <si>
    <t>www.opravykarbonu.cz</t>
  </si>
  <si>
    <t>Závora</t>
  </si>
  <si>
    <t>Ostrov</t>
  </si>
  <si>
    <t>Zmek</t>
  </si>
  <si>
    <t>Ambrož</t>
  </si>
  <si>
    <t>Baran</t>
  </si>
  <si>
    <t>Beneda</t>
  </si>
  <si>
    <t>Cabejšek</t>
  </si>
  <si>
    <t>Bojuju sám se sebou a za sebe:)</t>
  </si>
  <si>
    <t>Friesinger</t>
  </si>
  <si>
    <t>Evžen</t>
  </si>
  <si>
    <t>Ge</t>
  </si>
  <si>
    <t>Trailpoint</t>
  </si>
  <si>
    <t>Hlávka</t>
  </si>
  <si>
    <t>Horní Cerekev</t>
  </si>
  <si>
    <t>Chalupa</t>
  </si>
  <si>
    <t>Hvězda SKP Pardubice</t>
  </si>
  <si>
    <t>Knebl</t>
  </si>
  <si>
    <t>Koukal</t>
  </si>
  <si>
    <t>Beroun</t>
  </si>
  <si>
    <t>Kozelka</t>
  </si>
  <si>
    <t>Kozubek</t>
  </si>
  <si>
    <t>Praha 3</t>
  </si>
  <si>
    <t>Levý</t>
  </si>
  <si>
    <t>Fabio</t>
  </si>
  <si>
    <t>Michelucci</t>
  </si>
  <si>
    <t>MIŠTÍK</t>
  </si>
  <si>
    <t>Mucha</t>
  </si>
  <si>
    <t>Vladan</t>
  </si>
  <si>
    <t>Pecha</t>
  </si>
  <si>
    <t>Chihuahua Devils</t>
  </si>
  <si>
    <t>Polek</t>
  </si>
  <si>
    <t>Roul</t>
  </si>
  <si>
    <t>Allan</t>
  </si>
  <si>
    <t>Schoenherr</t>
  </si>
  <si>
    <t>Fitcentrum Mamut Uvaly</t>
  </si>
  <si>
    <t>Staša</t>
  </si>
  <si>
    <t>Šlápota</t>
  </si>
  <si>
    <t>Štindl</t>
  </si>
  <si>
    <t>Vančura</t>
  </si>
  <si>
    <t>Váša</t>
  </si>
  <si>
    <t>Vejrosta</t>
  </si>
  <si>
    <t>Nedvědice</t>
  </si>
  <si>
    <t>Brožík</t>
  </si>
  <si>
    <t>žádný klub</t>
  </si>
  <si>
    <t>Hřebíček</t>
  </si>
  <si>
    <t>TRISKI</t>
  </si>
  <si>
    <t>Hisport Team</t>
  </si>
  <si>
    <t>Kadeřábek</t>
  </si>
  <si>
    <t>AUTOSKLO VOJKOV</t>
  </si>
  <si>
    <t>Kocian</t>
  </si>
  <si>
    <t>Plch</t>
  </si>
  <si>
    <t>Pokorny</t>
  </si>
  <si>
    <t>Ransdorf</t>
  </si>
  <si>
    <t>Runfree</t>
  </si>
  <si>
    <t>Vilímovský</t>
  </si>
  <si>
    <t>neregistrovany v zadnym klubu</t>
  </si>
  <si>
    <t>Zámečník</t>
  </si>
  <si>
    <t>Traged team</t>
  </si>
  <si>
    <t>Zíma</t>
  </si>
  <si>
    <t>PIM 7 Praha</t>
  </si>
  <si>
    <t>Žídek</t>
  </si>
  <si>
    <t>Staffan</t>
  </si>
  <si>
    <t>Fábry</t>
  </si>
  <si>
    <t>Hamza</t>
  </si>
  <si>
    <t>Bobcats</t>
  </si>
  <si>
    <t>Hašek</t>
  </si>
  <si>
    <t>Plzeňská sportovní</t>
  </si>
  <si>
    <t>Hlačina</t>
  </si>
  <si>
    <t>Radovan</t>
  </si>
  <si>
    <t>Hof</t>
  </si>
  <si>
    <t>Pavel Štěpán</t>
  </si>
  <si>
    <t>Kaidl</t>
  </si>
  <si>
    <t>Kavale</t>
  </si>
  <si>
    <t>Kucharik</t>
  </si>
  <si>
    <t>Kusák</t>
  </si>
  <si>
    <t>TJ SKÁLA OKRES CHRUDIM</t>
  </si>
  <si>
    <t>Doubek</t>
  </si>
  <si>
    <t>Melichar</t>
  </si>
  <si>
    <t>Nepraš</t>
  </si>
  <si>
    <t>Pleštil</t>
  </si>
  <si>
    <t>Straka</t>
  </si>
  <si>
    <t>Praha 9 - Kbely</t>
  </si>
  <si>
    <t>Valentin</t>
  </si>
  <si>
    <t>Vašička</t>
  </si>
  <si>
    <t>KaMa Team</t>
  </si>
  <si>
    <t>Čornej</t>
  </si>
  <si>
    <t>Drag</t>
  </si>
  <si>
    <t>Hejkrlík</t>
  </si>
  <si>
    <t>Kunice</t>
  </si>
  <si>
    <t>Kalina</t>
  </si>
  <si>
    <t>Mašín</t>
  </si>
  <si>
    <t>Pilař</t>
  </si>
  <si>
    <t>Routner</t>
  </si>
  <si>
    <t>Horoušany</t>
  </si>
  <si>
    <t>Vokáč</t>
  </si>
  <si>
    <t>Berger</t>
  </si>
  <si>
    <t>Praha 9 Kbely</t>
  </si>
  <si>
    <t>Berounský</t>
  </si>
  <si>
    <t>Domorád</t>
  </si>
  <si>
    <t>UCB-ČS running team</t>
  </si>
  <si>
    <t>Lhota</t>
  </si>
  <si>
    <t>Pekarek</t>
  </si>
  <si>
    <t>Surmaj</t>
  </si>
  <si>
    <t>FC Klamovka</t>
  </si>
  <si>
    <t>Vacík</t>
  </si>
  <si>
    <t>Havlíčkův Brod - Perknov</t>
  </si>
  <si>
    <t>Vavřinec</t>
  </si>
  <si>
    <t>Volf</t>
  </si>
  <si>
    <t>Blecha</t>
  </si>
  <si>
    <t>Líbeznice</t>
  </si>
  <si>
    <t>Falcman</t>
  </si>
  <si>
    <t>Jelonek</t>
  </si>
  <si>
    <t>exponáti</t>
  </si>
  <si>
    <t>Jůn</t>
  </si>
  <si>
    <t>Krumlovský</t>
  </si>
  <si>
    <t>Trhlík</t>
  </si>
  <si>
    <t>Plzeň</t>
  </si>
  <si>
    <t>Viliš</t>
  </si>
  <si>
    <t>Březina</t>
  </si>
  <si>
    <t>SABZO Praha</t>
  </si>
  <si>
    <t>1946</t>
  </si>
  <si>
    <t>Klabal</t>
  </si>
  <si>
    <t>Rek</t>
  </si>
  <si>
    <t>Bartoníček</t>
  </si>
  <si>
    <t>BOOTCAMPS.CZ</t>
  </si>
  <si>
    <t>Koloc</t>
  </si>
  <si>
    <t>AC Total Zero</t>
  </si>
  <si>
    <t>Kropáček</t>
  </si>
  <si>
    <t>D90</t>
  </si>
  <si>
    <t>Trubín</t>
  </si>
  <si>
    <t>Kuthan</t>
  </si>
  <si>
    <t>Meloun</t>
  </si>
  <si>
    <t>mControl</t>
  </si>
  <si>
    <t>Sepekovský</t>
  </si>
  <si>
    <t>Trpišovský</t>
  </si>
  <si>
    <t>Dio</t>
  </si>
  <si>
    <t>CGI Running team</t>
  </si>
  <si>
    <t>Dýšek</t>
  </si>
  <si>
    <t>Terviseks</t>
  </si>
  <si>
    <t>Krontorád</t>
  </si>
  <si>
    <t>Jesenice</t>
  </si>
  <si>
    <t>Vopice</t>
  </si>
  <si>
    <t>Siblík</t>
  </si>
  <si>
    <t>Uvaly</t>
  </si>
  <si>
    <t>Ton</t>
  </si>
  <si>
    <t>Zoula</t>
  </si>
  <si>
    <t>LES</t>
  </si>
  <si>
    <t>Kopáňko</t>
  </si>
  <si>
    <t>Stara Garda Kunice</t>
  </si>
  <si>
    <t>Radiňák</t>
  </si>
  <si>
    <t>Růzha</t>
  </si>
  <si>
    <t>Mělník</t>
  </si>
  <si>
    <t>Lorenzo</t>
  </si>
  <si>
    <t>Valmasoni</t>
  </si>
  <si>
    <t>Padova</t>
  </si>
  <si>
    <t>žádný</t>
  </si>
  <si>
    <t>Gaman</t>
  </si>
  <si>
    <t>Avanti Havířov</t>
  </si>
  <si>
    <t>Kalfus</t>
  </si>
  <si>
    <t>Chlumský</t>
  </si>
  <si>
    <t>Praha Vokovice</t>
  </si>
  <si>
    <t>Satoranský</t>
  </si>
  <si>
    <t>Praha-Michle</t>
  </si>
  <si>
    <t>Synovec</t>
  </si>
  <si>
    <t>Trčka</t>
  </si>
  <si>
    <t>Behenský</t>
  </si>
  <si>
    <t>Kulhavý</t>
  </si>
  <si>
    <t>Lukášek</t>
  </si>
  <si>
    <t>Smetana</t>
  </si>
  <si>
    <t>Švehla</t>
  </si>
  <si>
    <t>Čel Ej</t>
  </si>
  <si>
    <t>Větrovec</t>
  </si>
  <si>
    <t>Dřevčice</t>
  </si>
  <si>
    <t>Hinterholzinger</t>
  </si>
  <si>
    <t>BS team</t>
  </si>
  <si>
    <t>Culka</t>
  </si>
  <si>
    <t>Kolovraty</t>
  </si>
  <si>
    <t>Svodné matky</t>
  </si>
  <si>
    <t>SABZO</t>
  </si>
  <si>
    <t>Doleček</t>
  </si>
  <si>
    <t>TJ Slavoj Stará Boleslav</t>
  </si>
  <si>
    <t>1943</t>
  </si>
  <si>
    <t>Pejpal</t>
  </si>
  <si>
    <t>TJ Liga 100</t>
  </si>
  <si>
    <t>1934</t>
  </si>
  <si>
    <t>Šmejcký</t>
  </si>
  <si>
    <t>Žilka</t>
  </si>
  <si>
    <t>Nikola</t>
  </si>
  <si>
    <t>Bozadžiev</t>
  </si>
  <si>
    <t>Újezd.net</t>
  </si>
  <si>
    <t>Klíma</t>
  </si>
  <si>
    <t>Danda</t>
  </si>
  <si>
    <t>Roman Ptak Klub</t>
  </si>
  <si>
    <t>Frühbauer</t>
  </si>
  <si>
    <t>Kadlec</t>
  </si>
  <si>
    <t>Krejsa</t>
  </si>
  <si>
    <t>Bonbon Praha</t>
  </si>
  <si>
    <t>Pure Outdoor TRI</t>
  </si>
  <si>
    <t>KOS Slavia Plzeň</t>
  </si>
  <si>
    <t>Pinďák</t>
  </si>
  <si>
    <t>Smrkovský</t>
  </si>
  <si>
    <t>Hýskov</t>
  </si>
  <si>
    <t>ŽENY - bodování seriálu 2015</t>
  </si>
  <si>
    <t>Katarína</t>
  </si>
  <si>
    <t>Kilpi</t>
  </si>
  <si>
    <t>Z2</t>
  </si>
  <si>
    <t>Ernestova</t>
  </si>
  <si>
    <t>Z1</t>
  </si>
  <si>
    <t>Z0</t>
  </si>
  <si>
    <t>DEXTER BSK</t>
  </si>
  <si>
    <t>Survival</t>
  </si>
  <si>
    <t>Rarášek z Újezda o.s.</t>
  </si>
  <si>
    <t>Dingáni</t>
  </si>
  <si>
    <t>Dasa</t>
  </si>
  <si>
    <t>říčany</t>
  </si>
  <si>
    <t>Musher Club Český ráj</t>
  </si>
  <si>
    <t>Porazilová</t>
  </si>
  <si>
    <t>Kellys Bike Ranch Team</t>
  </si>
  <si>
    <t>Sekyrová</t>
  </si>
  <si>
    <t>adidas BOOST Team / AK Sokolov</t>
  </si>
  <si>
    <t>Příhodová</t>
  </si>
  <si>
    <t>Dexter cycling</t>
  </si>
  <si>
    <t>Lada</t>
  </si>
  <si>
    <t>Nováková</t>
  </si>
  <si>
    <t>Kacenova</t>
  </si>
  <si>
    <t>Drábková</t>
  </si>
  <si>
    <t>SK Nové Město nad Metují</t>
  </si>
  <si>
    <t>Barbora</t>
  </si>
  <si>
    <t>Nekolova</t>
  </si>
  <si>
    <t>Doubravčice - Český Brod</t>
  </si>
  <si>
    <t>Nikol</t>
  </si>
  <si>
    <t>Flašarová</t>
  </si>
  <si>
    <t>SK Aktis Praha</t>
  </si>
  <si>
    <t>Chvátalová</t>
  </si>
  <si>
    <t>Psáry</t>
  </si>
  <si>
    <t>Vyhnálková</t>
  </si>
  <si>
    <t>Pivoňková</t>
  </si>
  <si>
    <t>L + L Team</t>
  </si>
  <si>
    <t>Marketa</t>
  </si>
  <si>
    <t>Gajdorusova</t>
  </si>
  <si>
    <t>Klara</t>
  </si>
  <si>
    <t>Havlikova</t>
  </si>
  <si>
    <t>TRI SKI Horní Počernice</t>
  </si>
  <si>
    <t>Stránská</t>
  </si>
  <si>
    <t>Iscarex Česká Třebová</t>
  </si>
  <si>
    <t>Sykorova</t>
  </si>
  <si>
    <t>BŽB,Longrun.cz</t>
  </si>
  <si>
    <t>Helena</t>
  </si>
  <si>
    <t>Krejčíková</t>
  </si>
  <si>
    <t>Šárka</t>
  </si>
  <si>
    <t>Focus</t>
  </si>
  <si>
    <t>Fiedorová</t>
  </si>
  <si>
    <t>1.běžeckýJablunkov</t>
  </si>
  <si>
    <t>Váňová</t>
  </si>
  <si>
    <t>Koloděje</t>
  </si>
  <si>
    <t>Ondrasikova</t>
  </si>
  <si>
    <t>Bratislava</t>
  </si>
  <si>
    <t>Jakesova</t>
  </si>
  <si>
    <t>Kreidlová</t>
  </si>
  <si>
    <t>Nedorostová</t>
  </si>
  <si>
    <t>Lawi sports team</t>
  </si>
  <si>
    <t>Rusínová</t>
  </si>
  <si>
    <t>Vajrychová</t>
  </si>
  <si>
    <t>Marcela</t>
  </si>
  <si>
    <t>Svobodová</t>
  </si>
  <si>
    <t>bodyID.com</t>
  </si>
  <si>
    <t>Anna</t>
  </si>
  <si>
    <t>Sieglová</t>
  </si>
  <si>
    <t>ŠSK Újezd</t>
  </si>
  <si>
    <t>Balíková</t>
  </si>
  <si>
    <t>Naděžda</t>
  </si>
  <si>
    <t>Šugová</t>
  </si>
  <si>
    <t>HEROSTORE RACING TEAM</t>
  </si>
  <si>
    <t>Andrlová</t>
  </si>
  <si>
    <t>Author Xterra Team</t>
  </si>
  <si>
    <t>Dvořáková</t>
  </si>
  <si>
    <t>Gabriela</t>
  </si>
  <si>
    <t>Hejtíková</t>
  </si>
  <si>
    <t>Svatoslava</t>
  </si>
  <si>
    <t>Kacířová</t>
  </si>
  <si>
    <t>Loko Trutnov</t>
  </si>
  <si>
    <t>Kunčická</t>
  </si>
  <si>
    <t>Marčáková</t>
  </si>
  <si>
    <t>Pardubice</t>
  </si>
  <si>
    <t>Škubová</t>
  </si>
  <si>
    <t>Dexter Cycling</t>
  </si>
  <si>
    <t>Jiřičková</t>
  </si>
  <si>
    <t>Korbášová</t>
  </si>
  <si>
    <t>Katerina</t>
  </si>
  <si>
    <t>Kovac</t>
  </si>
  <si>
    <t>Lenčová</t>
  </si>
  <si>
    <t>AC TJ Jičín</t>
  </si>
  <si>
    <t>Matyášová</t>
  </si>
  <si>
    <t>Dolní Dobrouč</t>
  </si>
  <si>
    <t>Roznosová</t>
  </si>
  <si>
    <t>Jitka</t>
  </si>
  <si>
    <t>Švejdová</t>
  </si>
  <si>
    <t>SKK Kladno</t>
  </si>
  <si>
    <t>Vidimová</t>
  </si>
  <si>
    <t>Jarmila</t>
  </si>
  <si>
    <t>Voláková</t>
  </si>
  <si>
    <t>Chotouň</t>
  </si>
  <si>
    <t>Zbíralová</t>
  </si>
  <si>
    <t>Bartošová</t>
  </si>
  <si>
    <t>Budiš Capoušková</t>
  </si>
  <si>
    <t>Dana</t>
  </si>
  <si>
    <t>Crkvová</t>
  </si>
  <si>
    <t>Beata</t>
  </si>
  <si>
    <t>Garšicová</t>
  </si>
  <si>
    <t>Holinková</t>
  </si>
  <si>
    <t>Kozáková</t>
  </si>
  <si>
    <t>Kubištová</t>
  </si>
  <si>
    <t>Schlosáriková</t>
  </si>
  <si>
    <t>Snížková</t>
  </si>
  <si>
    <t>Bubeneč</t>
  </si>
  <si>
    <t>Vagnerova</t>
  </si>
  <si>
    <t>Zborníková</t>
  </si>
  <si>
    <t>CS1000</t>
  </si>
  <si>
    <t>Davídková</t>
  </si>
  <si>
    <t>Faronová</t>
  </si>
  <si>
    <t>Běžecká škola Miloše Škorpila</t>
  </si>
  <si>
    <t>Hrubá</t>
  </si>
  <si>
    <t>Gábina</t>
  </si>
  <si>
    <t>Skálíci/Dobříš</t>
  </si>
  <si>
    <t>Jiřina</t>
  </si>
  <si>
    <t>Hodboďová</t>
  </si>
  <si>
    <t>Hochmanová</t>
  </si>
  <si>
    <t>Horká</t>
  </si>
  <si>
    <t>Kantorová</t>
  </si>
  <si>
    <t>Kaščáková</t>
  </si>
  <si>
    <t>Tuchoměřice</t>
  </si>
  <si>
    <t>Věra</t>
  </si>
  <si>
    <t>Kohoutová</t>
  </si>
  <si>
    <t>Velké Popovice</t>
  </si>
  <si>
    <t>Karla</t>
  </si>
  <si>
    <t>Mališová</t>
  </si>
  <si>
    <t>Dominika</t>
  </si>
  <si>
    <t>Maroulová</t>
  </si>
  <si>
    <t>Píchová</t>
  </si>
  <si>
    <t>Báječné ženy v běhu</t>
  </si>
  <si>
    <t>Rippelova</t>
  </si>
  <si>
    <t>Stráská</t>
  </si>
  <si>
    <t>ELEVENTESTTEAM</t>
  </si>
  <si>
    <t>Šulcová</t>
  </si>
  <si>
    <t>Bicykl Kříž Team Ústí nad Labem</t>
  </si>
  <si>
    <t>Tučanová</t>
  </si>
  <si>
    <t>Valachová</t>
  </si>
  <si>
    <t>Bayerová</t>
  </si>
  <si>
    <t>Bezpalcová</t>
  </si>
  <si>
    <t>Fialová</t>
  </si>
  <si>
    <t>Dita</t>
  </si>
  <si>
    <t>Husáková</t>
  </si>
  <si>
    <t>Jureckova</t>
  </si>
  <si>
    <t>Kokotíková</t>
  </si>
  <si>
    <t>Kotecká</t>
  </si>
  <si>
    <t>Kotěšovcová</t>
  </si>
  <si>
    <t>Triski Horní Počernice</t>
  </si>
  <si>
    <t>Kotlářová</t>
  </si>
  <si>
    <t>Animace FAMU</t>
  </si>
  <si>
    <t>Lachmanová</t>
  </si>
  <si>
    <t>Ilona</t>
  </si>
  <si>
    <t>Laurová</t>
  </si>
  <si>
    <t>Gréta</t>
  </si>
  <si>
    <t>Tatiana</t>
  </si>
  <si>
    <t>Rakytova</t>
  </si>
  <si>
    <t>Valeriya</t>
  </si>
  <si>
    <t>Simbaeva</t>
  </si>
  <si>
    <t>SK Svěrák/Praha</t>
  </si>
  <si>
    <t>Milada</t>
  </si>
  <si>
    <t>Svobodova</t>
  </si>
  <si>
    <t>Třísková</t>
  </si>
  <si>
    <t>Tůmová</t>
  </si>
  <si>
    <t>Volfová</t>
  </si>
  <si>
    <t>Irena</t>
  </si>
  <si>
    <t>Ambrožová</t>
  </si>
  <si>
    <t>Bártlová</t>
  </si>
  <si>
    <t>Bendová</t>
  </si>
  <si>
    <t>Edita</t>
  </si>
  <si>
    <t>Černá</t>
  </si>
  <si>
    <t>Hisport team, Praha</t>
  </si>
  <si>
    <t>Holíková</t>
  </si>
  <si>
    <t>Praha 4</t>
  </si>
  <si>
    <t>Hovorková</t>
  </si>
  <si>
    <t>Kašparová</t>
  </si>
  <si>
    <t>Kincová</t>
  </si>
  <si>
    <t>Triatlon Ladies</t>
  </si>
  <si>
    <t>Daniela</t>
  </si>
  <si>
    <t>Kučerová</t>
  </si>
  <si>
    <t>Malovcová</t>
  </si>
  <si>
    <t>Barbara</t>
  </si>
  <si>
    <t>Novakova</t>
  </si>
  <si>
    <t>DBK Uvaly</t>
  </si>
  <si>
    <t>Palečková</t>
  </si>
  <si>
    <t>Podaná</t>
  </si>
  <si>
    <t>Pohanková</t>
  </si>
  <si>
    <t>Pýchová</t>
  </si>
  <si>
    <t>Nike+ Run Club</t>
  </si>
  <si>
    <t>barbora</t>
  </si>
  <si>
    <t>svátková</t>
  </si>
  <si>
    <t>Magdaléna</t>
  </si>
  <si>
    <t>Šeflová</t>
  </si>
  <si>
    <t>Vopěnková</t>
  </si>
  <si>
    <t>Kuropatnická</t>
  </si>
  <si>
    <t>Kálalová</t>
  </si>
  <si>
    <t>Závodní kachny s.r.o.</t>
  </si>
  <si>
    <t>Bahnová</t>
  </si>
  <si>
    <t>SK Křapky</t>
  </si>
  <si>
    <t>Bajerová</t>
  </si>
  <si>
    <t>Tupesy</t>
  </si>
  <si>
    <t>Gittlerová</t>
  </si>
  <si>
    <t>BK Manušice</t>
  </si>
  <si>
    <t>Havlinová</t>
  </si>
  <si>
    <t>Choutková</t>
  </si>
  <si>
    <t>Kamarádová</t>
  </si>
  <si>
    <t>Bestarostný běhodálové</t>
  </si>
  <si>
    <t>Ivona</t>
  </si>
  <si>
    <t>Králíčková</t>
  </si>
  <si>
    <t>Kristina</t>
  </si>
  <si>
    <t>ELEVEN MERCEDES MITAS</t>
  </si>
  <si>
    <t>Müllerová</t>
  </si>
  <si>
    <t>Pavlíková</t>
  </si>
  <si>
    <t>Sklenářová</t>
  </si>
  <si>
    <t>Kristýna</t>
  </si>
  <si>
    <t>Šebková</t>
  </si>
  <si>
    <t>Škodová</t>
  </si>
  <si>
    <t>Žamberk / Trailpoint</t>
  </si>
  <si>
    <t>Šnáblová</t>
  </si>
  <si>
    <t>Štěpánková</t>
  </si>
  <si>
    <t>Švihov</t>
  </si>
  <si>
    <t>Viktorová</t>
  </si>
  <si>
    <t>Praha 6 Bubeneč</t>
  </si>
  <si>
    <t>Jolanta</t>
  </si>
  <si>
    <t>Osvětim</t>
  </si>
  <si>
    <t>Andrea</t>
  </si>
  <si>
    <t>Brzková</t>
  </si>
  <si>
    <t>Cervanová</t>
  </si>
  <si>
    <t>ANAVI tým</t>
  </si>
  <si>
    <t>Drahoňovská</t>
  </si>
  <si>
    <t>Lučany nad Nisou</t>
  </si>
  <si>
    <t>Indráková</t>
  </si>
  <si>
    <t>Kočová</t>
  </si>
  <si>
    <t>Kováříková</t>
  </si>
  <si>
    <t>Věnceslava</t>
  </si>
  <si>
    <t>Pokorná</t>
  </si>
  <si>
    <t>Atletika Hostivař</t>
  </si>
  <si>
    <t>Šnapková</t>
  </si>
  <si>
    <t>Švihovská</t>
  </si>
  <si>
    <t>Sportcentrum Jičín</t>
  </si>
  <si>
    <t>Uhrová</t>
  </si>
  <si>
    <t>HO Tatran Havířov</t>
  </si>
  <si>
    <t>Kočková</t>
  </si>
  <si>
    <t>Horáková</t>
  </si>
  <si>
    <t>Bouchalová</t>
  </si>
  <si>
    <t>Celia</t>
  </si>
  <si>
    <t>Bugniot</t>
  </si>
  <si>
    <t>Iveta</t>
  </si>
  <si>
    <t>Dittrichová</t>
  </si>
  <si>
    <t>Dolejší</t>
  </si>
  <si>
    <t>Holešovská</t>
  </si>
  <si>
    <t>Olga</t>
  </si>
  <si>
    <t>Janžurová</t>
  </si>
  <si>
    <t>Jirková</t>
  </si>
  <si>
    <t>Klímová</t>
  </si>
  <si>
    <t>Aneta</t>
  </si>
  <si>
    <t>Koskanova</t>
  </si>
  <si>
    <t>Krejčířová</t>
  </si>
  <si>
    <t>Kubíčková</t>
  </si>
  <si>
    <t>Leštinová</t>
  </si>
  <si>
    <t>Litvaj</t>
  </si>
  <si>
    <t>Patzáková</t>
  </si>
  <si>
    <t>Prášilová</t>
  </si>
  <si>
    <t>run baby run</t>
  </si>
  <si>
    <t>Roudnická</t>
  </si>
  <si>
    <t>Rusňáková</t>
  </si>
  <si>
    <t>Sotonová</t>
  </si>
  <si>
    <t>Praha Satalice</t>
  </si>
  <si>
    <t>Šimandlová</t>
  </si>
  <si>
    <t>SK Oceláci Ostrava</t>
  </si>
  <si>
    <t>Vítová</t>
  </si>
  <si>
    <t>Křenková</t>
  </si>
  <si>
    <t>Baselová</t>
  </si>
  <si>
    <t>Bieblova</t>
  </si>
  <si>
    <t>Bošanská</t>
  </si>
  <si>
    <t>Fornůsková</t>
  </si>
  <si>
    <t>Blanka</t>
  </si>
  <si>
    <t>Gololobovová</t>
  </si>
  <si>
    <t>Holasová</t>
  </si>
  <si>
    <t>Hosnedlová</t>
  </si>
  <si>
    <t>ŽUCH</t>
  </si>
  <si>
    <t>Hubáčková</t>
  </si>
  <si>
    <t>Romana</t>
  </si>
  <si>
    <t>Kavánková</t>
  </si>
  <si>
    <t>HAKA Racing Team</t>
  </si>
  <si>
    <t>Košatová</t>
  </si>
  <si>
    <t>Mk Seitl Ostrava</t>
  </si>
  <si>
    <t>Manďáková</t>
  </si>
  <si>
    <t>Sarka</t>
  </si>
  <si>
    <t>Mazochova</t>
  </si>
  <si>
    <t>Slany</t>
  </si>
  <si>
    <t>Menšíková</t>
  </si>
  <si>
    <t>Pechová</t>
  </si>
  <si>
    <t>TOM KČT Kralupy</t>
  </si>
  <si>
    <t>Silná</t>
  </si>
  <si>
    <t>TJ Jiskra Nový Bor</t>
  </si>
  <si>
    <t>Souchová</t>
  </si>
  <si>
    <t>Streublová</t>
  </si>
  <si>
    <t>Třebická</t>
  </si>
  <si>
    <t>Vlková</t>
  </si>
  <si>
    <t>Zárubová</t>
  </si>
  <si>
    <t>Zelenková</t>
  </si>
  <si>
    <t>Všetaty</t>
  </si>
  <si>
    <t>Želechovská</t>
  </si>
  <si>
    <t>Lešková</t>
  </si>
  <si>
    <t>www.panpanak.sk</t>
  </si>
  <si>
    <t>Alice</t>
  </si>
  <si>
    <t>Čížková</t>
  </si>
  <si>
    <t>Hyťhová</t>
  </si>
  <si>
    <t>Alzbeta</t>
  </si>
  <si>
    <t>Jerabkova</t>
  </si>
  <si>
    <t>BK</t>
  </si>
  <si>
    <t>Kolovratová</t>
  </si>
  <si>
    <t>Sabat Praha</t>
  </si>
  <si>
    <t>Alexandra</t>
  </si>
  <si>
    <t>Levrincová</t>
  </si>
  <si>
    <t>Mottlová</t>
  </si>
  <si>
    <t>Elena</t>
  </si>
  <si>
    <t>Paškrtová</t>
  </si>
  <si>
    <t>Brázdim 74</t>
  </si>
  <si>
    <t>Petrová</t>
  </si>
  <si>
    <t>Rathouská</t>
  </si>
  <si>
    <t>Tichá</t>
  </si>
  <si>
    <t>Vodičková</t>
  </si>
  <si>
    <t>Soldatova</t>
  </si>
  <si>
    <t>Náš Region</t>
  </si>
  <si>
    <t>Karolina</t>
  </si>
  <si>
    <t>Dohnalová</t>
  </si>
  <si>
    <t>Hálová</t>
  </si>
  <si>
    <t>Heřmanová</t>
  </si>
  <si>
    <t>Žaneta</t>
  </si>
  <si>
    <t>Hoskovcová</t>
  </si>
  <si>
    <t>Hrabalová</t>
  </si>
  <si>
    <t>Chlupatá</t>
  </si>
  <si>
    <t>Janvier</t>
  </si>
  <si>
    <t>Jeriová</t>
  </si>
  <si>
    <t>Kobzová</t>
  </si>
  <si>
    <t>Křepelová</t>
  </si>
  <si>
    <t>Landová</t>
  </si>
  <si>
    <t>Decathlon Černý Most</t>
  </si>
  <si>
    <t>Laszko</t>
  </si>
  <si>
    <t>Machátová</t>
  </si>
  <si>
    <t>Malinová</t>
  </si>
  <si>
    <t>Maternová</t>
  </si>
  <si>
    <t>Péťová</t>
  </si>
  <si>
    <t>Polášková</t>
  </si>
  <si>
    <t>Simona</t>
  </si>
  <si>
    <t>Pribičinová</t>
  </si>
  <si>
    <t>Procházková</t>
  </si>
  <si>
    <t>Tuchoraz</t>
  </si>
  <si>
    <t>Raiskupova</t>
  </si>
  <si>
    <t>Sládková</t>
  </si>
  <si>
    <t>Vaňková</t>
  </si>
  <si>
    <t>andrea</t>
  </si>
  <si>
    <t>zemanova</t>
  </si>
  <si>
    <t>Živná</t>
  </si>
  <si>
    <t>Světlana</t>
  </si>
  <si>
    <t>Tvrzická</t>
  </si>
  <si>
    <t>Praha- Klánovice</t>
  </si>
  <si>
    <t>Bačkovská</t>
  </si>
  <si>
    <t>Bártová</t>
  </si>
  <si>
    <t>ne</t>
  </si>
  <si>
    <t>Lívia</t>
  </si>
  <si>
    <t>Čadová</t>
  </si>
  <si>
    <t>Černínová</t>
  </si>
  <si>
    <t>Zdeňka</t>
  </si>
  <si>
    <t>Divácká</t>
  </si>
  <si>
    <t>Doudová</t>
  </si>
  <si>
    <t>Hájková</t>
  </si>
  <si>
    <t>Hanková</t>
  </si>
  <si>
    <t>Kašpárková</t>
  </si>
  <si>
    <t>COMMERZBANK</t>
  </si>
  <si>
    <t>Konečná</t>
  </si>
  <si>
    <t>Lorencová</t>
  </si>
  <si>
    <t>bezvaBeh.cz</t>
  </si>
  <si>
    <t>Mazancová</t>
  </si>
  <si>
    <t>FSP</t>
  </si>
  <si>
    <t>Poláková</t>
  </si>
  <si>
    <t>Rucklová</t>
  </si>
  <si>
    <t>Stehlíková</t>
  </si>
  <si>
    <t>Trumhová</t>
  </si>
  <si>
    <t>Veverová</t>
  </si>
  <si>
    <t>ISC Praha</t>
  </si>
  <si>
    <t>Břindová</t>
  </si>
  <si>
    <t>Praha 13</t>
  </si>
  <si>
    <t>Hladíková</t>
  </si>
  <si>
    <t>Jakoubková</t>
  </si>
  <si>
    <t>Bistro U Dvou Přátel</t>
  </si>
  <si>
    <t>K.O. Poděbrady</t>
  </si>
  <si>
    <t>Kolková</t>
  </si>
  <si>
    <t>Kosternová</t>
  </si>
  <si>
    <t>Králová</t>
  </si>
  <si>
    <t>SK HOMERUN Praha</t>
  </si>
  <si>
    <t>Lacinová</t>
  </si>
  <si>
    <t>Mačenková</t>
  </si>
  <si>
    <t>Matějková</t>
  </si>
  <si>
    <t>Sylvie</t>
  </si>
  <si>
    <t>Mohoutová</t>
  </si>
  <si>
    <t>Praha 7</t>
  </si>
  <si>
    <t>Plešková</t>
  </si>
  <si>
    <t>Priesolová</t>
  </si>
  <si>
    <t>Schulzová</t>
  </si>
  <si>
    <t>Sklenkova</t>
  </si>
  <si>
    <t>Steinová</t>
  </si>
  <si>
    <t>RůF</t>
  </si>
  <si>
    <t>Štanclová</t>
  </si>
  <si>
    <t>Vokušová</t>
  </si>
  <si>
    <t>Wallenfels</t>
  </si>
  <si>
    <t>Žeková</t>
  </si>
  <si>
    <t>Žekoffky</t>
  </si>
  <si>
    <t>Žílová</t>
  </si>
  <si>
    <t>Boušková</t>
  </si>
  <si>
    <t>Cvrckova</t>
  </si>
  <si>
    <t>Červenková Šťastná</t>
  </si>
  <si>
    <t>Fryšarová</t>
  </si>
  <si>
    <t>Hanlová</t>
  </si>
  <si>
    <t>Chmelová</t>
  </si>
  <si>
    <t>Červená Řečice</t>
  </si>
  <si>
    <t>Alžběta</t>
  </si>
  <si>
    <t>Ježková</t>
  </si>
  <si>
    <t>Kadová</t>
  </si>
  <si>
    <t>Klégrová</t>
  </si>
  <si>
    <t>Kulíková</t>
  </si>
  <si>
    <t>Pavlišová</t>
  </si>
  <si>
    <t>Mukařov</t>
  </si>
  <si>
    <t>Danica</t>
  </si>
  <si>
    <t>Dobisova</t>
  </si>
  <si>
    <t>Dolečková</t>
  </si>
  <si>
    <t>Křinec</t>
  </si>
  <si>
    <t>Fiklíková</t>
  </si>
  <si>
    <t>Hellerová</t>
  </si>
  <si>
    <t>Holubová</t>
  </si>
  <si>
    <t>Hřavová</t>
  </si>
  <si>
    <t>Knejflová</t>
  </si>
  <si>
    <t>Praha-východ,Líbeznice</t>
  </si>
  <si>
    <t>Maňáková</t>
  </si>
  <si>
    <t>Mišnerová</t>
  </si>
  <si>
    <t>Moravcová</t>
  </si>
  <si>
    <t>Neubauerova</t>
  </si>
  <si>
    <t>jdubehat.cz</t>
  </si>
  <si>
    <t>Nová</t>
  </si>
  <si>
    <t>Miroslava</t>
  </si>
  <si>
    <t>Parízková</t>
  </si>
  <si>
    <t>Pekařová</t>
  </si>
  <si>
    <t>Popelková</t>
  </si>
  <si>
    <t>Patrícia</t>
  </si>
  <si>
    <t>Potecká</t>
  </si>
  <si>
    <t>Pigeons</t>
  </si>
  <si>
    <t>Reidingerová</t>
  </si>
  <si>
    <t>Schejbalová</t>
  </si>
  <si>
    <t>Zdena</t>
  </si>
  <si>
    <t>Tlukova</t>
  </si>
  <si>
    <t>Zůbková</t>
  </si>
  <si>
    <t>Daliborová</t>
  </si>
  <si>
    <t>Hansíková</t>
  </si>
  <si>
    <t>Blažková</t>
  </si>
  <si>
    <t>Jaroslava</t>
  </si>
  <si>
    <t>Jiroušková</t>
  </si>
  <si>
    <t>Květoslava</t>
  </si>
  <si>
    <t>Kuklová</t>
  </si>
  <si>
    <t>WCH + BŽB</t>
  </si>
  <si>
    <t>Lédlová</t>
  </si>
  <si>
    <t>Sirotna</t>
  </si>
  <si>
    <t>Banani</t>
  </si>
  <si>
    <t>Soukenková</t>
  </si>
  <si>
    <t>Tuháčková</t>
  </si>
  <si>
    <t>Zemanová</t>
  </si>
  <si>
    <t>Decathlon - Quechua A</t>
  </si>
  <si>
    <t>Andrésová</t>
  </si>
  <si>
    <t>Burdelakova</t>
  </si>
  <si>
    <t>Formanová</t>
  </si>
  <si>
    <t>Hahnerová</t>
  </si>
  <si>
    <t>Táňa</t>
  </si>
  <si>
    <t>Jančárková</t>
  </si>
  <si>
    <t>jana</t>
  </si>
  <si>
    <t>kozlova</t>
  </si>
  <si>
    <t>Krpcová</t>
  </si>
  <si>
    <t>Matasová</t>
  </si>
  <si>
    <t>Míková</t>
  </si>
  <si>
    <t>Reková</t>
  </si>
  <si>
    <t>Bakovská</t>
  </si>
  <si>
    <t>Havlínová</t>
  </si>
  <si>
    <t>McLean</t>
  </si>
  <si>
    <t>Mullerová</t>
  </si>
  <si>
    <t>Běžecký klub ČS</t>
  </si>
  <si>
    <t>Brezováková</t>
  </si>
  <si>
    <t>Dousova</t>
  </si>
  <si>
    <t>Vítězslava</t>
  </si>
  <si>
    <t>Drtinová</t>
  </si>
  <si>
    <t>Dámský běžecký klub</t>
  </si>
  <si>
    <t>Fischerová</t>
  </si>
  <si>
    <t>Fuková</t>
  </si>
  <si>
    <t>Kratochvílová</t>
  </si>
  <si>
    <t>Melounová</t>
  </si>
  <si>
    <t>Neumanová</t>
  </si>
  <si>
    <t>Trsová</t>
  </si>
  <si>
    <t>Truhlářová</t>
  </si>
  <si>
    <t>Sokol Kobylisy</t>
  </si>
  <si>
    <t>Apollonova</t>
  </si>
  <si>
    <t>Francová</t>
  </si>
  <si>
    <t>Kaslová</t>
  </si>
  <si>
    <t>Atletiko Šneko</t>
  </si>
  <si>
    <t>Kohoutková</t>
  </si>
  <si>
    <t>Medová</t>
  </si>
  <si>
    <t>Mikešová</t>
  </si>
  <si>
    <t>Pekárková</t>
  </si>
  <si>
    <t>Báječná ženy v běhu</t>
  </si>
  <si>
    <t>Prokopcová</t>
  </si>
  <si>
    <t>Suchánková</t>
  </si>
  <si>
    <t>Šafránková</t>
  </si>
  <si>
    <t>Vendula</t>
  </si>
  <si>
    <t>Žolková</t>
  </si>
  <si>
    <t>Svatava</t>
  </si>
  <si>
    <t>Hlávková Štěpánková</t>
  </si>
  <si>
    <t>Humajova</t>
  </si>
  <si>
    <t>Sobotová</t>
  </si>
  <si>
    <t>Tallová</t>
  </si>
  <si>
    <t>Husinec - Řež</t>
  </si>
  <si>
    <t>Volemanová</t>
  </si>
  <si>
    <t>Zítková</t>
  </si>
  <si>
    <t>Žohová</t>
  </si>
  <si>
    <t>Behenská</t>
  </si>
  <si>
    <t>Dluhošová</t>
  </si>
  <si>
    <t>individuálně</t>
  </si>
  <si>
    <t>Soňa</t>
  </si>
  <si>
    <t>Folková</t>
  </si>
  <si>
    <t>Roudnice nad Labem</t>
  </si>
  <si>
    <t>Null Příbram</t>
  </si>
  <si>
    <t>Hinterholzingerová</t>
  </si>
  <si>
    <t>Dobroslavice</t>
  </si>
  <si>
    <t>Líkařová</t>
  </si>
  <si>
    <t>Sláviková</t>
  </si>
  <si>
    <t>Tomková</t>
  </si>
  <si>
    <t>Linda</t>
  </si>
  <si>
    <t>Vacíková</t>
  </si>
  <si>
    <t>Zita</t>
  </si>
  <si>
    <t>Valentová</t>
  </si>
  <si>
    <t>mssch.cz</t>
  </si>
  <si>
    <t>Cisarova</t>
  </si>
  <si>
    <t>Koláčková</t>
  </si>
  <si>
    <t>Leiblová</t>
  </si>
  <si>
    <t>Dzianová</t>
  </si>
  <si>
    <t>Vladimíra</t>
  </si>
  <si>
    <t>Jásková</t>
  </si>
  <si>
    <t>Magdalena</t>
  </si>
  <si>
    <t>Polanská</t>
  </si>
  <si>
    <t>Bokajová</t>
  </si>
  <si>
    <t>Chadimová</t>
  </si>
  <si>
    <t>Rungo.cz</t>
  </si>
  <si>
    <t>Izáková</t>
  </si>
  <si>
    <t>Požgayová</t>
  </si>
  <si>
    <t>BONBON Praha</t>
  </si>
  <si>
    <t>Vacková</t>
  </si>
  <si>
    <t>Nádherová</t>
  </si>
  <si>
    <t>Jindriška</t>
  </si>
  <si>
    <t>Benedová Kolínková</t>
  </si>
  <si>
    <t>Klánovické MTBO</t>
  </si>
  <si>
    <t>K1</t>
  </si>
  <si>
    <t>K2</t>
  </si>
  <si>
    <t>Kara</t>
  </si>
  <si>
    <t>Vítek</t>
  </si>
  <si>
    <t>Pavlas</t>
  </si>
  <si>
    <t>Dan</t>
  </si>
  <si>
    <t>Planeta</t>
  </si>
  <si>
    <t xml:space="preserve">Filip </t>
  </si>
  <si>
    <t>Cingroš</t>
  </si>
  <si>
    <t xml:space="preserve">Štěpán </t>
  </si>
  <si>
    <t>Jáchym</t>
  </si>
  <si>
    <t xml:space="preserve">Ladislav </t>
  </si>
  <si>
    <t>Doškář</t>
  </si>
  <si>
    <t>Jelen</t>
  </si>
  <si>
    <t>Maxmilián</t>
  </si>
  <si>
    <t>Ordnung</t>
  </si>
  <si>
    <t xml:space="preserve">Dan </t>
  </si>
  <si>
    <t xml:space="preserve">Tomáš </t>
  </si>
  <si>
    <t>Strnad</t>
  </si>
  <si>
    <t xml:space="preserve">Ondřej </t>
  </si>
  <si>
    <t xml:space="preserve">Josef </t>
  </si>
  <si>
    <t xml:space="preserve">David </t>
  </si>
  <si>
    <t>Pilátová</t>
  </si>
  <si>
    <t xml:space="preserve">Denis </t>
  </si>
  <si>
    <t xml:space="preserve">Husenský </t>
  </si>
  <si>
    <t xml:space="preserve">Jan </t>
  </si>
  <si>
    <t>Ponic</t>
  </si>
  <si>
    <t xml:space="preserve">Adam </t>
  </si>
  <si>
    <t>Komůrka</t>
  </si>
  <si>
    <t>Vosecký</t>
  </si>
  <si>
    <t xml:space="preserve">Vít </t>
  </si>
  <si>
    <t>Krist</t>
  </si>
  <si>
    <t>Šimon</t>
  </si>
  <si>
    <t>Stružka</t>
  </si>
  <si>
    <t xml:space="preserve">Daniel </t>
  </si>
  <si>
    <t xml:space="preserve">Matěj </t>
  </si>
  <si>
    <t xml:space="preserve">Klíma </t>
  </si>
  <si>
    <t xml:space="preserve">Kvasnička </t>
  </si>
  <si>
    <t>Hladký</t>
  </si>
  <si>
    <t xml:space="preserve">Lukáš </t>
  </si>
  <si>
    <t>Poledne</t>
  </si>
  <si>
    <t xml:space="preserve">Daniela </t>
  </si>
  <si>
    <t>Radová</t>
  </si>
  <si>
    <t>D1</t>
  </si>
  <si>
    <t>D2</t>
  </si>
  <si>
    <t>Chaloupková</t>
  </si>
  <si>
    <t>Vosecká</t>
  </si>
  <si>
    <t>Sára</t>
  </si>
  <si>
    <t>Štěpánová</t>
  </si>
  <si>
    <t>Součková</t>
  </si>
  <si>
    <t>Mariana</t>
  </si>
  <si>
    <t>Marková</t>
  </si>
  <si>
    <t>Viola</t>
  </si>
  <si>
    <t>Melgrová</t>
  </si>
  <si>
    <t>Malátová</t>
  </si>
  <si>
    <t>Synovcová</t>
  </si>
  <si>
    <t>Sara</t>
  </si>
  <si>
    <t xml:space="preserve">Adéla </t>
  </si>
  <si>
    <t>Tesařová</t>
  </si>
  <si>
    <t>Mašková</t>
  </si>
  <si>
    <t xml:space="preserve">Anna </t>
  </si>
  <si>
    <t>Donátová</t>
  </si>
  <si>
    <t xml:space="preserve">Nováková </t>
  </si>
  <si>
    <t>Dingová</t>
  </si>
  <si>
    <t>Nataly</t>
  </si>
  <si>
    <t>Budišová</t>
  </si>
  <si>
    <t>Nelly</t>
  </si>
  <si>
    <t xml:space="preserve">Vendula </t>
  </si>
  <si>
    <t>Strakatá</t>
  </si>
  <si>
    <t>Valérie</t>
  </si>
  <si>
    <t>Elen</t>
  </si>
  <si>
    <t>Sofie</t>
  </si>
  <si>
    <t>Jarolímová</t>
  </si>
  <si>
    <t xml:space="preserve">Mína </t>
  </si>
  <si>
    <t>Laňková</t>
  </si>
  <si>
    <t>Čenská</t>
  </si>
  <si>
    <t>Otáhalová</t>
  </si>
  <si>
    <t xml:space="preserve">Lucie </t>
  </si>
  <si>
    <t>Viktorie</t>
  </si>
  <si>
    <t xml:space="preserve">Michaela </t>
  </si>
  <si>
    <t>Hazdrová</t>
  </si>
  <si>
    <t xml:space="preserve">Petra </t>
  </si>
  <si>
    <t>Kvasničková</t>
  </si>
  <si>
    <t xml:space="preserve">Ella </t>
  </si>
  <si>
    <t>Pagáčová</t>
  </si>
  <si>
    <t>Vrlková</t>
  </si>
  <si>
    <t xml:space="preserve">Natálka </t>
  </si>
  <si>
    <t>Petraturová</t>
  </si>
  <si>
    <t>Kouklová</t>
  </si>
  <si>
    <t>Meier</t>
  </si>
  <si>
    <t>Kubík</t>
  </si>
  <si>
    <t>Kabát</t>
  </si>
  <si>
    <t>Šimona</t>
  </si>
  <si>
    <t>Kovář</t>
  </si>
  <si>
    <t>Geisler</t>
  </si>
  <si>
    <t>Kropáčková</t>
  </si>
  <si>
    <t>Polívková</t>
  </si>
  <si>
    <t>KLUCI - bodování seriálu 2015</t>
  </si>
  <si>
    <t>XC Velká cena města Úval</t>
  </si>
  <si>
    <t>Gína</t>
  </si>
  <si>
    <t>Gary Jn</t>
  </si>
  <si>
    <t>Hind</t>
  </si>
  <si>
    <t>Adamec</t>
  </si>
  <si>
    <t>Tříska</t>
  </si>
  <si>
    <t>Augusta</t>
  </si>
  <si>
    <t>Schmidt</t>
  </si>
  <si>
    <t>Brauner</t>
  </si>
  <si>
    <t>Šuraňka</t>
  </si>
  <si>
    <t>Dívky - bodování seriálu 2015</t>
  </si>
  <si>
    <t>Gínová</t>
  </si>
  <si>
    <t>Augustová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</si>
</sst>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h]:mm:ss;@"/>
  </numFmts>
  <fonts count="15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24"/>
      <color indexed="8"/>
      <name val="Calibri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7" fillId="3" borderId="15" applyNumberFormat="0" applyAlignment="0" applyProtection="0"/>
    <xf numFmtId="0" fontId="14" fillId="0" borderId="0"/>
  </cellStyleXfs>
  <cellXfs count="113">
    <xf numFmtId="0" fontId="0" fillId="0" borderId="0" xfId="0"/>
    <xf numFmtId="1" fontId="0" fillId="0" borderId="0" xfId="0" applyNumberFormat="1"/>
    <xf numFmtId="0" fontId="5" fillId="4" borderId="0" xfId="0" applyNumberFormat="1" applyFont="1" applyFill="1" applyBorder="1" applyAlignment="1" applyProtection="1"/>
    <xf numFmtId="1" fontId="5" fillId="2" borderId="1" xfId="0" applyNumberFormat="1" applyFont="1" applyFill="1" applyBorder="1" applyAlignment="1" applyProtection="1">
      <alignment horizontal="center"/>
    </xf>
    <xf numFmtId="0" fontId="5" fillId="2" borderId="1" xfId="0" applyNumberFormat="1" applyFont="1" applyFill="1" applyBorder="1" applyAlignment="1" applyProtection="1">
      <alignment horizontal="center"/>
    </xf>
    <xf numFmtId="0" fontId="5" fillId="2" borderId="1" xfId="0" applyNumberFormat="1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6" fillId="0" borderId="0" xfId="0" applyFont="1"/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4" xfId="0" applyBorder="1" applyAlignment="1">
      <alignment vertical="center"/>
    </xf>
    <xf numFmtId="1" fontId="3" fillId="0" borderId="4" xfId="0" applyNumberFormat="1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7" fillId="3" borderId="4" xfId="3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1" fontId="3" fillId="0" borderId="6" xfId="0" applyNumberFormat="1" applyFont="1" applyBorder="1" applyAlignment="1">
      <alignment vertical="center"/>
    </xf>
    <xf numFmtId="165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14" fontId="0" fillId="0" borderId="0" xfId="0" applyNumberFormat="1"/>
    <xf numFmtId="0" fontId="0" fillId="0" borderId="0" xfId="0" applyAlignment="1"/>
    <xf numFmtId="20" fontId="0" fillId="0" borderId="0" xfId="0" applyNumberFormat="1" applyAlignment="1">
      <alignment horizontal="right" vertical="center"/>
    </xf>
    <xf numFmtId="0" fontId="3" fillId="2" borderId="1" xfId="0" applyNumberFormat="1" applyFont="1" applyFill="1" applyBorder="1" applyAlignment="1" applyProtection="1">
      <alignment horizontal="center"/>
    </xf>
    <xf numFmtId="0" fontId="0" fillId="0" borderId="0" xfId="0" applyFont="1"/>
    <xf numFmtId="0" fontId="0" fillId="5" borderId="0" xfId="0" applyFill="1"/>
    <xf numFmtId="0" fontId="5" fillId="2" borderId="0" xfId="0" applyNumberFormat="1" applyFont="1" applyFill="1" applyBorder="1" applyAlignment="1" applyProtection="1">
      <alignment horizontal="right" vertical="center"/>
    </xf>
    <xf numFmtId="20" fontId="0" fillId="0" borderId="0" xfId="0" applyNumberFormat="1" applyAlignment="1">
      <alignment horizontal="right"/>
    </xf>
    <xf numFmtId="0" fontId="0" fillId="0" borderId="0" xfId="0" applyAlignment="1">
      <alignment horizontal="right" vertical="center"/>
    </xf>
    <xf numFmtId="0" fontId="4" fillId="0" borderId="0" xfId="1" applyAlignment="1" applyProtection="1"/>
    <xf numFmtId="21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49" fontId="0" fillId="6" borderId="12" xfId="0" applyNumberFormat="1" applyFill="1" applyBorder="1" applyAlignment="1">
      <alignment vertical="center" wrapText="1"/>
    </xf>
    <xf numFmtId="49" fontId="0" fillId="6" borderId="12" xfId="0" applyNumberFormat="1" applyFill="1" applyBorder="1" applyAlignment="1">
      <alignment horizontal="center" vertical="center" wrapText="1"/>
    </xf>
    <xf numFmtId="49" fontId="0" fillId="6" borderId="12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3" xfId="0" applyBorder="1"/>
    <xf numFmtId="49" fontId="10" fillId="0" borderId="1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49" fontId="10" fillId="0" borderId="6" xfId="0" applyNumberFormat="1" applyFont="1" applyBorder="1" applyAlignment="1">
      <alignment vertical="center"/>
    </xf>
    <xf numFmtId="49" fontId="10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/>
    <xf numFmtId="0" fontId="0" fillId="0" borderId="6" xfId="0" applyFont="1" applyBorder="1" applyAlignment="1">
      <alignment horizontal="center"/>
    </xf>
    <xf numFmtId="49" fontId="10" fillId="0" borderId="6" xfId="2" applyNumberFormat="1" applyFont="1" applyBorder="1"/>
    <xf numFmtId="0" fontId="10" fillId="0" borderId="6" xfId="2" applyFont="1" applyBorder="1"/>
    <xf numFmtId="0" fontId="12" fillId="0" borderId="6" xfId="0" applyFont="1" applyFill="1" applyBorder="1" applyAlignment="1">
      <alignment horizontal="center"/>
    </xf>
    <xf numFmtId="0" fontId="10" fillId="0" borderId="6" xfId="0" applyFont="1" applyBorder="1" applyAlignment="1">
      <alignment vertical="center"/>
    </xf>
    <xf numFmtId="0" fontId="12" fillId="0" borderId="6" xfId="0" applyFont="1" applyBorder="1" applyAlignment="1">
      <alignment horizontal="center"/>
    </xf>
    <xf numFmtId="0" fontId="0" fillId="0" borderId="6" xfId="0" applyFill="1" applyBorder="1"/>
    <xf numFmtId="49" fontId="10" fillId="0" borderId="6" xfId="0" applyNumberFormat="1" applyFont="1" applyFill="1" applyBorder="1" applyAlignment="1">
      <alignment vertical="center"/>
    </xf>
    <xf numFmtId="0" fontId="0" fillId="0" borderId="14" xfId="0" applyBorder="1"/>
    <xf numFmtId="49" fontId="10" fillId="0" borderId="14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4" xfId="0" applyBorder="1"/>
    <xf numFmtId="0" fontId="0" fillId="6" borderId="12" xfId="0" applyFill="1" applyBorder="1" applyAlignment="1">
      <alignment horizontal="center" vertical="center" wrapText="1"/>
    </xf>
    <xf numFmtId="49" fontId="10" fillId="0" borderId="6" xfId="2" applyNumberFormat="1" applyFont="1" applyFill="1" applyBorder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4" applyFont="1" applyAlignment="1">
      <alignment horizontal="center"/>
    </xf>
    <xf numFmtId="0" fontId="14" fillId="0" borderId="0" xfId="4"/>
    <xf numFmtId="0" fontId="14" fillId="6" borderId="12" xfId="4" applyFill="1" applyBorder="1" applyAlignment="1">
      <alignment vertical="center" wrapText="1"/>
    </xf>
    <xf numFmtId="49" fontId="14" fillId="6" borderId="12" xfId="4" applyNumberFormat="1" applyFill="1" applyBorder="1" applyAlignment="1">
      <alignment vertical="center" wrapText="1"/>
    </xf>
    <xf numFmtId="49" fontId="14" fillId="6" borderId="12" xfId="4" applyNumberFormat="1" applyFill="1" applyBorder="1" applyAlignment="1">
      <alignment horizontal="center" vertical="center" wrapText="1"/>
    </xf>
    <xf numFmtId="49" fontId="14" fillId="6" borderId="12" xfId="4" applyNumberFormat="1" applyFont="1" applyFill="1" applyBorder="1" applyAlignment="1">
      <alignment horizontal="center" vertical="center" wrapText="1"/>
    </xf>
    <xf numFmtId="0" fontId="14" fillId="0" borderId="13" xfId="4" applyFont="1" applyBorder="1" applyAlignment="1">
      <alignment horizontal="center"/>
    </xf>
    <xf numFmtId="0" fontId="14" fillId="0" borderId="13" xfId="4" applyBorder="1"/>
    <xf numFmtId="0" fontId="14" fillId="0" borderId="13" xfId="4" applyBorder="1" applyAlignment="1">
      <alignment horizontal="center"/>
    </xf>
    <xf numFmtId="0" fontId="14" fillId="0" borderId="6" xfId="4" applyBorder="1" applyAlignment="1">
      <alignment horizontal="right"/>
    </xf>
    <xf numFmtId="0" fontId="14" fillId="0" borderId="6" xfId="4" applyFont="1" applyBorder="1" applyAlignment="1">
      <alignment horizontal="center"/>
    </xf>
    <xf numFmtId="0" fontId="14" fillId="0" borderId="6" xfId="4" applyFont="1" applyBorder="1" applyAlignment="1">
      <alignment vertical="center"/>
    </xf>
    <xf numFmtId="0" fontId="13" fillId="0" borderId="6" xfId="4" applyFont="1" applyBorder="1" applyAlignment="1">
      <alignment vertical="center"/>
    </xf>
    <xf numFmtId="0" fontId="14" fillId="0" borderId="6" xfId="4" applyFont="1" applyBorder="1" applyAlignment="1">
      <alignment horizontal="center" vertical="center"/>
    </xf>
    <xf numFmtId="0" fontId="14" fillId="0" borderId="6" xfId="4" applyBorder="1" applyAlignment="1">
      <alignment horizontal="center"/>
    </xf>
    <xf numFmtId="0" fontId="14" fillId="0" borderId="6" xfId="4" applyFont="1" applyBorder="1"/>
    <xf numFmtId="0" fontId="13" fillId="0" borderId="6" xfId="4" applyFont="1" applyBorder="1"/>
    <xf numFmtId="0" fontId="14" fillId="0" borderId="6" xfId="4" applyBorder="1"/>
    <xf numFmtId="0" fontId="14" fillId="0" borderId="0" xfId="4" applyAlignment="1">
      <alignment horizontal="center"/>
    </xf>
    <xf numFmtId="0" fontId="14" fillId="0" borderId="0" xfId="4" applyAlignment="1">
      <alignment horizontal="right"/>
    </xf>
    <xf numFmtId="0" fontId="14" fillId="6" borderId="12" xfId="4" applyFont="1" applyFill="1" applyBorder="1" applyAlignment="1">
      <alignment vertical="center" wrapText="1"/>
    </xf>
    <xf numFmtId="49" fontId="14" fillId="6" borderId="12" xfId="4" applyNumberFormat="1" applyFont="1" applyFill="1" applyBorder="1" applyAlignment="1">
      <alignment vertical="center" wrapText="1"/>
    </xf>
    <xf numFmtId="0" fontId="14" fillId="0" borderId="0" xfId="4" applyFont="1"/>
    <xf numFmtId="0" fontId="14" fillId="0" borderId="13" xfId="4" applyFont="1" applyBorder="1"/>
    <xf numFmtId="0" fontId="12" fillId="0" borderId="4" xfId="4" applyFont="1" applyBorder="1" applyAlignment="1">
      <alignment horizontal="center"/>
    </xf>
    <xf numFmtId="0" fontId="14" fillId="0" borderId="6" xfId="4" applyFont="1" applyBorder="1" applyAlignment="1">
      <alignment horizontal="right"/>
    </xf>
    <xf numFmtId="0" fontId="12" fillId="0" borderId="6" xfId="4" applyFont="1" applyBorder="1" applyAlignment="1">
      <alignment horizontal="center"/>
    </xf>
    <xf numFmtId="0" fontId="12" fillId="0" borderId="6" xfId="4" applyFont="1" applyFill="1" applyBorder="1" applyAlignment="1">
      <alignment horizontal="center"/>
    </xf>
    <xf numFmtId="0" fontId="14" fillId="0" borderId="0" xfId="4" applyFont="1" applyAlignment="1">
      <alignment horizontal="center"/>
    </xf>
  </cellXfs>
  <cellStyles count="5">
    <cellStyle name="Hyperlink" xfId="1" builtinId="8"/>
    <cellStyle name="Normal" xfId="0" builtinId="0"/>
    <cellStyle name="Normální 2" xfId="2"/>
    <cellStyle name="Normální 3" xfId="4"/>
    <cellStyle name="Output" xfId="3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47625</xdr:rowOff>
    </xdr:from>
    <xdr:to>
      <xdr:col>3</xdr:col>
      <xdr:colOff>676275</xdr:colOff>
      <xdr:row>4</xdr:row>
      <xdr:rowOff>114300</xdr:rowOff>
    </xdr:to>
    <xdr:pic>
      <xdr:nvPicPr>
        <xdr:cNvPr id="2196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47625"/>
          <a:ext cx="23241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1:AA89"/>
  <sheetViews>
    <sheetView zoomScale="85" zoomScaleNormal="85" workbookViewId="0">
      <pane xSplit="8" ySplit="6" topLeftCell="I15" activePane="bottomRight" state="frozen"/>
      <selection pane="topRight" activeCell="G1" sqref="G1"/>
      <selection pane="bottomLeft" activeCell="A7" sqref="A7"/>
      <selection pane="bottomRight" activeCell="G15" sqref="G15"/>
    </sheetView>
  </sheetViews>
  <sheetFormatPr defaultRowHeight="15" x14ac:dyDescent="0.25"/>
  <cols>
    <col min="1" max="1" width="8.5703125" style="14" customWidth="1"/>
    <col min="2" max="2" width="6.42578125" style="15" customWidth="1"/>
    <col min="3" max="3" width="14.7109375" style="14" bestFit="1" customWidth="1"/>
    <col min="4" max="4" width="16.28515625" style="14" bestFit="1" customWidth="1"/>
    <col min="5" max="5" width="14.7109375" style="14" bestFit="1" customWidth="1"/>
    <col min="6" max="6" width="16.28515625" style="14" bestFit="1" customWidth="1"/>
    <col min="7" max="7" width="27.5703125" style="14" bestFit="1" customWidth="1"/>
    <col min="8" max="8" width="9.7109375" style="8" customWidth="1"/>
    <col min="9" max="9" width="4.5703125" style="14" customWidth="1"/>
    <col min="10" max="19" width="4" style="14" bestFit="1" customWidth="1"/>
    <col min="20" max="20" width="5.5703125" style="14" bestFit="1" customWidth="1"/>
    <col min="21" max="21" width="4" style="14" bestFit="1" customWidth="1"/>
    <col min="22" max="22" width="6.140625" style="14" customWidth="1"/>
    <col min="23" max="23" width="15.85546875" style="14" customWidth="1"/>
    <col min="24" max="24" width="8.42578125" style="14" bestFit="1" customWidth="1"/>
    <col min="25" max="25" width="9.7109375" style="14" customWidth="1"/>
    <col min="26" max="27" width="9.28515625" style="14" bestFit="1" customWidth="1"/>
    <col min="28" max="16384" width="9.140625" style="14"/>
  </cols>
  <sheetData>
    <row r="1" spans="1:27" ht="15" customHeight="1" x14ac:dyDescent="0.25">
      <c r="C1" s="69" t="s">
        <v>88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</row>
    <row r="2" spans="1:27" ht="15" customHeight="1" x14ac:dyDescent="0.25"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</row>
    <row r="3" spans="1:27" ht="15" customHeight="1" x14ac:dyDescent="0.25"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</row>
    <row r="4" spans="1:27" ht="15" customHeight="1" x14ac:dyDescent="0.25"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1:27" ht="15.75" thickBot="1" x14ac:dyDescent="0.3">
      <c r="I5" s="70" t="s">
        <v>5</v>
      </c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Z5" s="17">
        <v>0.12430555555555556</v>
      </c>
    </row>
    <row r="6" spans="1:27" ht="41.25" customHeight="1" x14ac:dyDescent="0.25">
      <c r="A6" s="76" t="s">
        <v>2</v>
      </c>
      <c r="B6" s="78" t="s">
        <v>6</v>
      </c>
      <c r="C6" s="73" t="s">
        <v>84</v>
      </c>
      <c r="D6" s="73" t="s">
        <v>83</v>
      </c>
      <c r="E6" s="73" t="s">
        <v>86</v>
      </c>
      <c r="F6" s="73" t="s">
        <v>85</v>
      </c>
      <c r="G6" s="73" t="s">
        <v>1</v>
      </c>
      <c r="H6" s="73" t="s">
        <v>4</v>
      </c>
      <c r="I6" s="9">
        <v>1</v>
      </c>
      <c r="J6" s="9">
        <v>2</v>
      </c>
      <c r="K6" s="9">
        <v>3</v>
      </c>
      <c r="L6" s="9">
        <v>4</v>
      </c>
      <c r="M6" s="9">
        <v>5</v>
      </c>
      <c r="N6" s="9">
        <v>6</v>
      </c>
      <c r="O6" s="9">
        <v>7</v>
      </c>
      <c r="P6" s="9">
        <v>8</v>
      </c>
      <c r="Q6" s="10">
        <v>9</v>
      </c>
      <c r="R6" s="9">
        <v>10</v>
      </c>
      <c r="S6" s="9">
        <v>11</v>
      </c>
      <c r="T6" s="9">
        <v>12</v>
      </c>
      <c r="U6" s="9">
        <v>13</v>
      </c>
      <c r="V6" s="71" t="s">
        <v>8</v>
      </c>
      <c r="W6" s="71" t="s">
        <v>0</v>
      </c>
      <c r="X6" s="71" t="s">
        <v>7</v>
      </c>
      <c r="Y6" s="80" t="s">
        <v>3</v>
      </c>
      <c r="AA6" s="75" t="s">
        <v>13</v>
      </c>
    </row>
    <row r="7" spans="1:27" ht="15.75" thickBot="1" x14ac:dyDescent="0.3">
      <c r="A7" s="77"/>
      <c r="B7" s="79"/>
      <c r="C7" s="74"/>
      <c r="D7" s="74"/>
      <c r="E7" s="74"/>
      <c r="F7" s="74"/>
      <c r="G7" s="74"/>
      <c r="H7" s="74"/>
      <c r="I7" s="11">
        <v>0</v>
      </c>
      <c r="J7" s="11">
        <v>10</v>
      </c>
      <c r="K7" s="11">
        <v>40</v>
      </c>
      <c r="L7" s="11">
        <v>50</v>
      </c>
      <c r="M7" s="11">
        <v>10</v>
      </c>
      <c r="N7" s="11">
        <v>10</v>
      </c>
      <c r="O7" s="11">
        <v>20</v>
      </c>
      <c r="P7" s="11">
        <v>60</v>
      </c>
      <c r="Q7" s="11">
        <v>40</v>
      </c>
      <c r="R7" s="11">
        <v>20</v>
      </c>
      <c r="S7" s="11">
        <v>40</v>
      </c>
      <c r="T7" s="13" t="s">
        <v>87</v>
      </c>
      <c r="U7" s="13" t="s">
        <v>87</v>
      </c>
      <c r="V7" s="72"/>
      <c r="W7" s="72"/>
      <c r="X7" s="72"/>
      <c r="Y7" s="81"/>
      <c r="AA7" s="75"/>
    </row>
    <row r="8" spans="1:27" x14ac:dyDescent="0.25">
      <c r="A8" s="18">
        <v>1</v>
      </c>
      <c r="B8" s="19">
        <v>32</v>
      </c>
      <c r="C8" s="18" t="str">
        <f>VLOOKUP(B8,Startovka!$A$2:$H$178,2,FALSE)</f>
        <v>David</v>
      </c>
      <c r="D8" s="18" t="str">
        <f>VLOOKUP(B8,Startovka!$A$2:$H$178,3,FALSE)</f>
        <v>Kouklík</v>
      </c>
      <c r="E8" s="18" t="str">
        <f>VLOOKUP(B8,Startovka!$A$2:$H$178,4,FALSE)</f>
        <v xml:space="preserve">Katarína </v>
      </c>
      <c r="F8" s="18" t="str">
        <f>VLOOKUP(B8,Startovka!$A$2:$H$178,5,FALSE)</f>
        <v>Ludvíková</v>
      </c>
      <c r="G8" s="18" t="str">
        <f>VLOOKUP(B8,Startovka!$A$2:$H$178,6,FALSE)</f>
        <v>Kilpi a Symbio+cycling</v>
      </c>
      <c r="H8" s="20" t="str">
        <f>VLOOKUP(B8,Startovka!$A$2:$H$178,8,FALSE)</f>
        <v>MIX65</v>
      </c>
      <c r="I8" s="20" t="s">
        <v>351</v>
      </c>
      <c r="J8" s="20" t="s">
        <v>351</v>
      </c>
      <c r="K8" s="20" t="s">
        <v>351</v>
      </c>
      <c r="L8" s="20" t="s">
        <v>351</v>
      </c>
      <c r="M8" s="20" t="s">
        <v>351</v>
      </c>
      <c r="N8" s="20" t="s">
        <v>351</v>
      </c>
      <c r="O8" s="20" t="s">
        <v>351</v>
      </c>
      <c r="P8" s="20" t="s">
        <v>351</v>
      </c>
      <c r="Q8" s="20" t="s">
        <v>351</v>
      </c>
      <c r="R8" s="20" t="s">
        <v>351</v>
      </c>
      <c r="S8" s="20" t="s">
        <v>351</v>
      </c>
      <c r="T8" s="20">
        <f>IFERROR(VLOOKUP(B8,lukostrelba!A:B,2,FALSE),0)</f>
        <v>20</v>
      </c>
      <c r="U8" s="20">
        <v>20</v>
      </c>
      <c r="V8" s="20">
        <f t="shared" ref="V8:V39" si="0">IF(X8&lt;=$Z$5,0,10*AA8)</f>
        <v>0</v>
      </c>
      <c r="W8" s="21">
        <f t="shared" ref="W8:W39" si="1">SUM(IF(I8="x",$I$7,0),IF(J8="x",$J$7,0),IF(K8="x",$K$7,0),IF(L8="x",$L$7,0),IF(M8="x",$M$7,0),IF(N8="x",$N$7,0),IF(O8="x",$O$7),IF(P8="x",$P$7,0),IF(Q8="x",$Q$7,0),IF(R8="x",$R$7,0),IF(S8="x",$S$7,0),T8,U8-V8)</f>
        <v>340</v>
      </c>
      <c r="X8" s="22">
        <f>VLOOKUP(B8,Startovka!A:M,13,FALSE)</f>
        <v>0.10267361111111149</v>
      </c>
      <c r="Y8" s="23">
        <v>1</v>
      </c>
      <c r="AA8" s="15">
        <f t="shared" ref="AA8:AA39" si="2">IF(X8&lt;=$Z$5,0,MINUTE(X8-$Z$5))</f>
        <v>0</v>
      </c>
    </row>
    <row r="9" spans="1:27" x14ac:dyDescent="0.25">
      <c r="A9" s="18">
        <v>4</v>
      </c>
      <c r="B9" s="24">
        <v>45</v>
      </c>
      <c r="C9" s="18" t="str">
        <f>VLOOKUP(B9,Startovka!$A$2:$H$178,2,FALSE)</f>
        <v>Zdeněk</v>
      </c>
      <c r="D9" s="18" t="str">
        <f>VLOOKUP(B9,Startovka!$A$2:$H$178,3,FALSE)</f>
        <v>Papež</v>
      </c>
      <c r="E9" s="18" t="str">
        <f>VLOOKUP(B9,Startovka!$A$2:$H$178,4,FALSE)</f>
        <v>Martina</v>
      </c>
      <c r="F9" s="18" t="str">
        <f>VLOOKUP(B9,Startovka!$A$2:$H$178,5,FALSE)</f>
        <v>Brabcová</v>
      </c>
      <c r="G9" s="18" t="str">
        <f>VLOOKUP(B9,Startovka!$A$2:$H$178,6,FALSE)</f>
        <v>eMZeta</v>
      </c>
      <c r="H9" s="20" t="str">
        <f>VLOOKUP(B9,Startovka!$A$2:$H$178,8,FALSE)</f>
        <v>MIX65</v>
      </c>
      <c r="I9" s="20" t="s">
        <v>351</v>
      </c>
      <c r="J9" s="20" t="s">
        <v>351</v>
      </c>
      <c r="K9" s="20" t="s">
        <v>351</v>
      </c>
      <c r="L9" s="20" t="s">
        <v>351</v>
      </c>
      <c r="M9" s="20" t="s">
        <v>351</v>
      </c>
      <c r="N9" s="20" t="s">
        <v>351</v>
      </c>
      <c r="O9" s="20" t="s">
        <v>351</v>
      </c>
      <c r="P9" s="20" t="s">
        <v>351</v>
      </c>
      <c r="Q9" s="20" t="s">
        <v>351</v>
      </c>
      <c r="R9" s="20" t="s">
        <v>351</v>
      </c>
      <c r="S9" s="20" t="s">
        <v>351</v>
      </c>
      <c r="T9" s="20">
        <f>IFERROR(VLOOKUP(B9,lukostrelba!A:B,2,FALSE),0)</f>
        <v>10</v>
      </c>
      <c r="U9" s="20">
        <v>20</v>
      </c>
      <c r="V9" s="20">
        <f t="shared" si="0"/>
        <v>0</v>
      </c>
      <c r="W9" s="21">
        <f t="shared" si="1"/>
        <v>330</v>
      </c>
      <c r="X9" s="25">
        <f>VLOOKUP(B9,Startovka!A:M,13,FALSE)</f>
        <v>0.11932870370370616</v>
      </c>
      <c r="Y9" s="26">
        <v>2</v>
      </c>
      <c r="AA9" s="15">
        <f t="shared" si="2"/>
        <v>0</v>
      </c>
    </row>
    <row r="10" spans="1:27" x14ac:dyDescent="0.25">
      <c r="A10" s="18">
        <v>5</v>
      </c>
      <c r="B10" s="19">
        <v>12</v>
      </c>
      <c r="C10" s="18" t="str">
        <f>VLOOKUP(B10,Startovka!$A$2:$H$178,2,FALSE)</f>
        <v>Martina</v>
      </c>
      <c r="D10" s="18" t="str">
        <f>VLOOKUP(B10,Startovka!$A$2:$H$178,3,FALSE)</f>
        <v>Ernestová</v>
      </c>
      <c r="E10" s="18" t="str">
        <f>VLOOKUP(B10,Startovka!$A$2:$H$178,4,FALSE)</f>
        <v>Jiří</v>
      </c>
      <c r="F10" s="18" t="str">
        <f>VLOOKUP(B10,Startovka!$A$2:$H$178,5,FALSE)</f>
        <v>Šindelář</v>
      </c>
      <c r="G10" s="18"/>
      <c r="H10" s="20" t="str">
        <f>VLOOKUP(B10,Startovka!$A$2:$H$178,8,FALSE)</f>
        <v>MIX65</v>
      </c>
      <c r="I10" s="20" t="s">
        <v>351</v>
      </c>
      <c r="J10" s="20" t="s">
        <v>351</v>
      </c>
      <c r="K10" s="20" t="s">
        <v>351</v>
      </c>
      <c r="L10" s="20" t="s">
        <v>351</v>
      </c>
      <c r="M10" s="20" t="s">
        <v>351</v>
      </c>
      <c r="N10" s="20" t="s">
        <v>351</v>
      </c>
      <c r="O10" s="20" t="s">
        <v>351</v>
      </c>
      <c r="P10" s="20" t="s">
        <v>351</v>
      </c>
      <c r="Q10" s="20" t="s">
        <v>351</v>
      </c>
      <c r="R10" s="20" t="s">
        <v>351</v>
      </c>
      <c r="S10" s="20" t="s">
        <v>351</v>
      </c>
      <c r="T10" s="20">
        <f>IFERROR(VLOOKUP(B10,lukostrelba!A:B,2,FALSE),0)</f>
        <v>10</v>
      </c>
      <c r="U10" s="20">
        <v>20</v>
      </c>
      <c r="V10" s="20">
        <f t="shared" si="0"/>
        <v>0</v>
      </c>
      <c r="W10" s="21">
        <f t="shared" si="1"/>
        <v>330</v>
      </c>
      <c r="X10" s="25">
        <f>VLOOKUP(B10,Startovka!A:M,13,FALSE)</f>
        <v>0.1232291666666667</v>
      </c>
      <c r="Y10" s="26">
        <v>3</v>
      </c>
      <c r="AA10" s="15">
        <f t="shared" si="2"/>
        <v>0</v>
      </c>
    </row>
    <row r="11" spans="1:27" x14ac:dyDescent="0.25">
      <c r="A11" s="18">
        <v>6</v>
      </c>
      <c r="B11" s="19">
        <v>52</v>
      </c>
      <c r="C11" s="18" t="str">
        <f>VLOOKUP(B11,Startovka!$A$2:$H$178,2,FALSE)</f>
        <v>Eva</v>
      </c>
      <c r="D11" s="18" t="str">
        <f>VLOOKUP(B11,Startovka!$A$2:$H$178,3,FALSE)</f>
        <v>Souhradová</v>
      </c>
      <c r="E11" s="18" t="str">
        <f>VLOOKUP(B11,Startovka!$A$2:$H$178,4,FALSE)</f>
        <v>Václav</v>
      </c>
      <c r="F11" s="18" t="str">
        <f>VLOOKUP(B11,Startovka!$A$2:$H$178,5,FALSE)</f>
        <v>Hnilička</v>
      </c>
      <c r="G11" s="18"/>
      <c r="H11" s="20" t="str">
        <f>VLOOKUP(B11,Startovka!$A$2:$H$178,8,FALSE)</f>
        <v>MIX65</v>
      </c>
      <c r="I11" s="20" t="s">
        <v>351</v>
      </c>
      <c r="J11" s="20" t="s">
        <v>351</v>
      </c>
      <c r="K11" s="20" t="s">
        <v>351</v>
      </c>
      <c r="L11" s="20" t="s">
        <v>351</v>
      </c>
      <c r="M11" s="20" t="s">
        <v>351</v>
      </c>
      <c r="N11" s="20" t="s">
        <v>351</v>
      </c>
      <c r="O11" s="20" t="s">
        <v>351</v>
      </c>
      <c r="P11" s="20" t="s">
        <v>351</v>
      </c>
      <c r="Q11" s="20" t="s">
        <v>351</v>
      </c>
      <c r="R11" s="20" t="s">
        <v>351</v>
      </c>
      <c r="S11" s="20" t="s">
        <v>351</v>
      </c>
      <c r="T11" s="20">
        <f>IFERROR(VLOOKUP(B11,lukostrelba!A:B,2,FALSE),0)</f>
        <v>20</v>
      </c>
      <c r="U11" s="20">
        <v>10</v>
      </c>
      <c r="V11" s="20">
        <f t="shared" si="0"/>
        <v>0</v>
      </c>
      <c r="W11" s="21">
        <f t="shared" si="1"/>
        <v>330</v>
      </c>
      <c r="X11" s="25">
        <f>VLOOKUP(B11,Startovka!A:M,13,FALSE)</f>
        <v>0.12417824074074496</v>
      </c>
      <c r="Y11" s="26">
        <v>2</v>
      </c>
      <c r="AA11" s="15">
        <f t="shared" si="2"/>
        <v>0</v>
      </c>
    </row>
    <row r="12" spans="1:27" x14ac:dyDescent="0.25">
      <c r="A12" s="18">
        <v>3</v>
      </c>
      <c r="B12" s="24">
        <v>53</v>
      </c>
      <c r="C12" s="18" t="str">
        <f>VLOOKUP(B12,Startovka!$A$2:$H$178,2,FALSE)</f>
        <v>Pavel</v>
      </c>
      <c r="D12" s="18" t="str">
        <f>VLOOKUP(B12,Startovka!$A$2:$H$178,3,FALSE)</f>
        <v>Svoboda</v>
      </c>
      <c r="E12" s="18" t="str">
        <f>VLOOKUP(B12,Startovka!$A$2:$H$178,4,FALSE)</f>
        <v>Daniel</v>
      </c>
      <c r="F12" s="18" t="str">
        <f>VLOOKUP(B12,Startovka!$A$2:$H$178,5,FALSE)</f>
        <v>Svoboda</v>
      </c>
      <c r="G12" s="18" t="str">
        <f>VLOOKUP(B12,Startovka!$A$2:$H$178,6,FALSE)</f>
        <v>Běchovice - kvadro</v>
      </c>
      <c r="H12" s="20" t="str">
        <f>VLOOKUP(B12,Startovka!$A$2:$H$178,8,FALSE)</f>
        <v>MM70</v>
      </c>
      <c r="I12" s="20" t="s">
        <v>351</v>
      </c>
      <c r="J12" s="20" t="s">
        <v>351</v>
      </c>
      <c r="K12" s="20" t="s">
        <v>351</v>
      </c>
      <c r="L12" s="20" t="s">
        <v>351</v>
      </c>
      <c r="M12" s="20" t="s">
        <v>351</v>
      </c>
      <c r="N12" s="20" t="s">
        <v>351</v>
      </c>
      <c r="O12" s="20" t="s">
        <v>351</v>
      </c>
      <c r="P12" s="20" t="s">
        <v>351</v>
      </c>
      <c r="Q12" s="20" t="s">
        <v>351</v>
      </c>
      <c r="R12" s="20" t="s">
        <v>351</v>
      </c>
      <c r="S12" s="20" t="s">
        <v>351</v>
      </c>
      <c r="T12" s="20">
        <f>IFERROR(VLOOKUP(B12,lukostrelba!A:B,2,FALSE),0)</f>
        <v>20</v>
      </c>
      <c r="U12" s="20">
        <v>10</v>
      </c>
      <c r="V12" s="20">
        <f t="shared" si="0"/>
        <v>0</v>
      </c>
      <c r="W12" s="21">
        <f t="shared" si="1"/>
        <v>330</v>
      </c>
      <c r="X12" s="25">
        <f>VLOOKUP(B12,Startovka!A:M,13,FALSE)</f>
        <v>0.11417824074074454</v>
      </c>
      <c r="Y12" s="26">
        <v>1</v>
      </c>
      <c r="AA12" s="15">
        <f t="shared" si="2"/>
        <v>0</v>
      </c>
    </row>
    <row r="13" spans="1:27" x14ac:dyDescent="0.25">
      <c r="A13" s="18">
        <v>2</v>
      </c>
      <c r="B13" s="19">
        <v>60</v>
      </c>
      <c r="C13" s="18" t="str">
        <f>VLOOKUP(B13,Startovka!$A$2:$H$178,2,FALSE)</f>
        <v>Jana</v>
      </c>
      <c r="D13" s="18" t="str">
        <f>VLOOKUP(B13,Startovka!$A$2:$H$178,3,FALSE)</f>
        <v>Teplá</v>
      </c>
      <c r="E13" s="18" t="str">
        <f>VLOOKUP(B13,Startovka!$A$2:$H$178,4,FALSE)</f>
        <v>Ondřej</v>
      </c>
      <c r="F13" s="18" t="str">
        <f>VLOOKUP(B13,Startovka!$A$2:$H$178,5,FALSE)</f>
        <v>Teplý</v>
      </c>
      <c r="G13" s="18" t="str">
        <f>VLOOKUP(B13,Startovka!$A$2:$H$178,6,FALSE)</f>
        <v>Úvaly</v>
      </c>
      <c r="H13" s="20" t="str">
        <f>VLOOKUP(B13,Startovka!$A$2:$H$178,8,FALSE)</f>
        <v>MIX65+</v>
      </c>
      <c r="I13" s="20" t="s">
        <v>351</v>
      </c>
      <c r="J13" s="20" t="s">
        <v>351</v>
      </c>
      <c r="K13" s="20" t="s">
        <v>351</v>
      </c>
      <c r="L13" s="20" t="s">
        <v>351</v>
      </c>
      <c r="M13" s="20" t="s">
        <v>351</v>
      </c>
      <c r="N13" s="20" t="s">
        <v>351</v>
      </c>
      <c r="O13" s="20" t="s">
        <v>351</v>
      </c>
      <c r="P13" s="20" t="s">
        <v>351</v>
      </c>
      <c r="Q13" s="20" t="s">
        <v>351</v>
      </c>
      <c r="R13" s="20" t="s">
        <v>351</v>
      </c>
      <c r="S13" s="20" t="s">
        <v>351</v>
      </c>
      <c r="T13" s="20">
        <f>IFERROR(VLOOKUP(B13,lukostrelba!A:B,2,FALSE),0)</f>
        <v>10</v>
      </c>
      <c r="U13" s="20">
        <v>20</v>
      </c>
      <c r="V13" s="20">
        <f t="shared" si="0"/>
        <v>0</v>
      </c>
      <c r="W13" s="21">
        <f t="shared" si="1"/>
        <v>330</v>
      </c>
      <c r="X13" s="25">
        <f>VLOOKUP(B13,Startovka!A:M,13,FALSE)</f>
        <v>0.10730324074074075</v>
      </c>
      <c r="Y13" s="26">
        <v>1</v>
      </c>
      <c r="AA13" s="15">
        <f t="shared" si="2"/>
        <v>0</v>
      </c>
    </row>
    <row r="14" spans="1:27" x14ac:dyDescent="0.25">
      <c r="A14" s="18">
        <v>10</v>
      </c>
      <c r="B14" s="24">
        <v>40</v>
      </c>
      <c r="C14" s="18" t="str">
        <f>VLOOKUP(B14,Startovka!$A$2:$H$178,2,FALSE)</f>
        <v>Jana</v>
      </c>
      <c r="D14" s="18" t="str">
        <f>VLOOKUP(B14,Startovka!$A$2:$H$178,3,FALSE)</f>
        <v>Nečasová</v>
      </c>
      <c r="E14" s="18" t="str">
        <f>VLOOKUP(B14,Startovka!$A$2:$H$178,4,FALSE)</f>
        <v>Lukáš</v>
      </c>
      <c r="F14" s="18" t="str">
        <f>VLOOKUP(B14,Startovka!$A$2:$H$178,5,FALSE)</f>
        <v>Rojko</v>
      </c>
      <c r="G14" s="18"/>
      <c r="H14" s="20" t="str">
        <f>VLOOKUP(B14,Startovka!$A$2:$H$178,8,FALSE)</f>
        <v>MIX65+</v>
      </c>
      <c r="I14" s="20" t="s">
        <v>351</v>
      </c>
      <c r="J14" s="20" t="s">
        <v>351</v>
      </c>
      <c r="K14" s="20" t="s">
        <v>351</v>
      </c>
      <c r="L14" s="20" t="s">
        <v>351</v>
      </c>
      <c r="M14" s="20" t="s">
        <v>351</v>
      </c>
      <c r="N14" s="20" t="s">
        <v>351</v>
      </c>
      <c r="O14" s="20" t="s">
        <v>351</v>
      </c>
      <c r="P14" s="20" t="s">
        <v>351</v>
      </c>
      <c r="Q14" s="20" t="s">
        <v>351</v>
      </c>
      <c r="R14" s="20" t="s">
        <v>351</v>
      </c>
      <c r="S14" s="20" t="s">
        <v>351</v>
      </c>
      <c r="T14" s="20">
        <f>IFERROR(VLOOKUP(B14,lukostrelba!A:B,2,FALSE),0)</f>
        <v>15</v>
      </c>
      <c r="U14" s="20">
        <v>10</v>
      </c>
      <c r="V14" s="20">
        <f t="shared" si="0"/>
        <v>0</v>
      </c>
      <c r="W14" s="21">
        <f t="shared" si="1"/>
        <v>325</v>
      </c>
      <c r="X14" s="25">
        <f>VLOOKUP(B14,Startovka!A:M,13,FALSE)</f>
        <v>0.12454861111111226</v>
      </c>
      <c r="Y14" s="26">
        <v>3</v>
      </c>
      <c r="AA14" s="15">
        <f t="shared" si="2"/>
        <v>0</v>
      </c>
    </row>
    <row r="15" spans="1:27" x14ac:dyDescent="0.25">
      <c r="A15" s="18">
        <v>19</v>
      </c>
      <c r="B15" s="19">
        <v>89</v>
      </c>
      <c r="C15" s="18" t="str">
        <f>VLOOKUP(B15,Startovka!$A$2:$H$178,2,FALSE)</f>
        <v>Jan</v>
      </c>
      <c r="D15" s="18" t="str">
        <f>VLOOKUP(B15,Startovka!$A$2:$H$178,3,FALSE)</f>
        <v>Kuchař</v>
      </c>
      <c r="E15" s="18" t="str">
        <f>VLOOKUP(B15,Startovka!$A$2:$H$178,4,FALSE)</f>
        <v>Petra</v>
      </c>
      <c r="F15" s="18" t="str">
        <f>VLOOKUP(B15,Startovka!$A$2:$H$178,5,FALSE)</f>
        <v>Jelínková</v>
      </c>
      <c r="G15" s="18"/>
      <c r="H15" s="20" t="str">
        <f>VLOOKUP(B15,Startovka!$A$2:$H$178,8,FALSE)</f>
        <v>MIX65</v>
      </c>
      <c r="I15" s="20" t="s">
        <v>351</v>
      </c>
      <c r="J15" s="20" t="s">
        <v>351</v>
      </c>
      <c r="K15" s="20" t="s">
        <v>351</v>
      </c>
      <c r="L15" s="20" t="s">
        <v>351</v>
      </c>
      <c r="M15" s="20" t="s">
        <v>351</v>
      </c>
      <c r="N15" s="20" t="s">
        <v>351</v>
      </c>
      <c r="O15" s="20" t="s">
        <v>351</v>
      </c>
      <c r="P15" s="20" t="s">
        <v>351</v>
      </c>
      <c r="Q15" s="20" t="s">
        <v>351</v>
      </c>
      <c r="R15" s="20" t="s">
        <v>351</v>
      </c>
      <c r="S15" s="20" t="s">
        <v>351</v>
      </c>
      <c r="T15" s="20">
        <f>IFERROR(VLOOKUP(B15,lukostrelba!A:B,2,FALSE),0)</f>
        <v>15</v>
      </c>
      <c r="U15" s="20">
        <v>10</v>
      </c>
      <c r="V15" s="20">
        <f t="shared" si="0"/>
        <v>0</v>
      </c>
      <c r="W15" s="21">
        <f t="shared" si="1"/>
        <v>325</v>
      </c>
      <c r="X15" s="25">
        <f>VLOOKUP(B15,Startovka!A:M,13,FALSE)</f>
        <v>0.11988425925925925</v>
      </c>
      <c r="Y15" s="26">
        <v>7</v>
      </c>
      <c r="AA15" s="15">
        <f t="shared" si="2"/>
        <v>0</v>
      </c>
    </row>
    <row r="16" spans="1:27" x14ac:dyDescent="0.25">
      <c r="A16" s="18">
        <v>9</v>
      </c>
      <c r="B16" s="19">
        <v>9</v>
      </c>
      <c r="C16" s="18" t="str">
        <f>VLOOKUP(B16,Startovka!$A$2:$H$178,2,FALSE)</f>
        <v xml:space="preserve">Šárka </v>
      </c>
      <c r="D16" s="18" t="str">
        <f>VLOOKUP(B16,Startovka!$A$2:$H$178,3,FALSE)</f>
        <v>Dubská</v>
      </c>
      <c r="E16" s="18" t="str">
        <f>VLOOKUP(B16,Startovka!$A$2:$H$178,4,FALSE)</f>
        <v>Jan</v>
      </c>
      <c r="F16" s="18" t="str">
        <f>VLOOKUP(B16,Startovka!$A$2:$H$178,5,FALSE)</f>
        <v>Dobeš</v>
      </c>
      <c r="G16" s="18" t="str">
        <f>VLOOKUP(B16,Startovka!$A$2:$H$178,6,FALSE)</f>
        <v>:o)</v>
      </c>
      <c r="H16" s="20" t="str">
        <f>VLOOKUP(B16,Startovka!$A$2:$H$178,8,FALSE)</f>
        <v>MIX65+</v>
      </c>
      <c r="I16" s="20" t="s">
        <v>351</v>
      </c>
      <c r="J16" s="20" t="s">
        <v>351</v>
      </c>
      <c r="K16" s="20" t="s">
        <v>351</v>
      </c>
      <c r="L16" s="20" t="s">
        <v>351</v>
      </c>
      <c r="M16" s="20" t="s">
        <v>351</v>
      </c>
      <c r="N16" s="20" t="s">
        <v>351</v>
      </c>
      <c r="O16" s="20" t="s">
        <v>351</v>
      </c>
      <c r="P16" s="20" t="s">
        <v>351</v>
      </c>
      <c r="Q16" s="20" t="s">
        <v>351</v>
      </c>
      <c r="R16" s="20"/>
      <c r="S16" s="20" t="s">
        <v>351</v>
      </c>
      <c r="T16" s="20">
        <f>IFERROR(VLOOKUP(B16,lukostrelba!A:B,2,FALSE),0)</f>
        <v>25</v>
      </c>
      <c r="U16" s="20">
        <v>20</v>
      </c>
      <c r="V16" s="20">
        <f t="shared" si="0"/>
        <v>0</v>
      </c>
      <c r="W16" s="21">
        <f t="shared" si="1"/>
        <v>325</v>
      </c>
      <c r="X16" s="25">
        <f>VLOOKUP(B16,Startovka!A:M,13,FALSE)</f>
        <v>0.11864583333333334</v>
      </c>
      <c r="Y16" s="26">
        <v>2</v>
      </c>
      <c r="AA16" s="15">
        <f t="shared" si="2"/>
        <v>0</v>
      </c>
    </row>
    <row r="17" spans="1:27" x14ac:dyDescent="0.25">
      <c r="A17" s="18">
        <v>8</v>
      </c>
      <c r="B17" s="24">
        <v>85</v>
      </c>
      <c r="C17" s="18" t="str">
        <f>VLOOKUP(B17,Startovka!$A$2:$H$178,2,FALSE)</f>
        <v>Jan</v>
      </c>
      <c r="D17" s="18" t="str">
        <f>VLOOKUP(B17,Startovka!$A$2:$H$178,3,FALSE)</f>
        <v>Walter</v>
      </c>
      <c r="E17" s="18" t="str">
        <f>VLOOKUP(B17,Startovka!$A$2:$H$178,4,FALSE)</f>
        <v>Jan</v>
      </c>
      <c r="F17" s="18" t="str">
        <f>VLOOKUP(B17,Startovka!$A$2:$H$178,5,FALSE)</f>
        <v>Žoha</v>
      </c>
      <c r="G17" s="18"/>
      <c r="H17" s="20" t="str">
        <f>VLOOKUP(B17,Startovka!$A$2:$H$178,8,FALSE)</f>
        <v>MM70</v>
      </c>
      <c r="I17" s="20" t="s">
        <v>351</v>
      </c>
      <c r="J17" s="20" t="s">
        <v>351</v>
      </c>
      <c r="K17" s="20" t="s">
        <v>351</v>
      </c>
      <c r="L17" s="20" t="s">
        <v>351</v>
      </c>
      <c r="M17" s="20" t="s">
        <v>351</v>
      </c>
      <c r="N17" s="20" t="s">
        <v>351</v>
      </c>
      <c r="O17" s="20" t="s">
        <v>351</v>
      </c>
      <c r="P17" s="20" t="s">
        <v>351</v>
      </c>
      <c r="Q17" s="20" t="s">
        <v>351</v>
      </c>
      <c r="R17" s="20" t="s">
        <v>351</v>
      </c>
      <c r="S17" s="20" t="s">
        <v>351</v>
      </c>
      <c r="T17" s="20">
        <f>IFERROR(VLOOKUP(B17,lukostrelba!A:B,2,FALSE),0)</f>
        <v>15</v>
      </c>
      <c r="U17" s="20">
        <v>10</v>
      </c>
      <c r="V17" s="20">
        <f t="shared" si="0"/>
        <v>0</v>
      </c>
      <c r="W17" s="21">
        <f t="shared" si="1"/>
        <v>325</v>
      </c>
      <c r="X17" s="25">
        <f>VLOOKUP(B17,Startovka!A:M,13,FALSE)</f>
        <v>0.11817129629629627</v>
      </c>
      <c r="Y17" s="26">
        <v>2</v>
      </c>
      <c r="AA17" s="15">
        <f t="shared" si="2"/>
        <v>0</v>
      </c>
    </row>
    <row r="18" spans="1:27" x14ac:dyDescent="0.25">
      <c r="A18" s="18">
        <v>7</v>
      </c>
      <c r="B18" s="19">
        <v>48</v>
      </c>
      <c r="C18" s="18" t="str">
        <f>VLOOKUP(B18,Startovka!$A$2:$H$178,2,FALSE)</f>
        <v>Ferdinand</v>
      </c>
      <c r="D18" s="18" t="str">
        <f>VLOOKUP(B18,Startovka!$A$2:$H$178,3,FALSE)</f>
        <v>Polák</v>
      </c>
      <c r="E18" s="18" t="str">
        <f>VLOOKUP(B18,Startovka!$A$2:$H$178,4,FALSE)</f>
        <v>Ondřej</v>
      </c>
      <c r="F18" s="18" t="str">
        <f>VLOOKUP(B18,Startovka!$A$2:$H$178,5,FALSE)</f>
        <v>Čapek</v>
      </c>
      <c r="G18" s="18" t="str">
        <f>VLOOKUP(B18,Startovka!$A$2:$H$178,6,FALSE)</f>
        <v>Starej s chytrym</v>
      </c>
      <c r="H18" s="20" t="str">
        <f>VLOOKUP(B18,Startovka!$A$2:$H$178,8,FALSE)</f>
        <v>MM70+</v>
      </c>
      <c r="I18" s="20" t="s">
        <v>351</v>
      </c>
      <c r="J18" s="20" t="s">
        <v>351</v>
      </c>
      <c r="K18" s="20" t="s">
        <v>351</v>
      </c>
      <c r="L18" s="20" t="s">
        <v>351</v>
      </c>
      <c r="M18" s="20" t="s">
        <v>351</v>
      </c>
      <c r="N18" s="20" t="s">
        <v>351</v>
      </c>
      <c r="O18" s="20" t="s">
        <v>351</v>
      </c>
      <c r="P18" s="20" t="s">
        <v>351</v>
      </c>
      <c r="Q18" s="20" t="s">
        <v>351</v>
      </c>
      <c r="R18" s="20" t="s">
        <v>351</v>
      </c>
      <c r="S18" s="20" t="s">
        <v>351</v>
      </c>
      <c r="T18" s="20">
        <f>IFERROR(VLOOKUP(B18,lukostrelba!A:B,2,FALSE),0)</f>
        <v>15</v>
      </c>
      <c r="U18" s="20">
        <v>10</v>
      </c>
      <c r="V18" s="20">
        <f t="shared" si="0"/>
        <v>0</v>
      </c>
      <c r="W18" s="21">
        <f t="shared" si="1"/>
        <v>325</v>
      </c>
      <c r="X18" s="25">
        <f>VLOOKUP(B18,Startovka!A:M,13,FALSE)</f>
        <v>9.5972222222225109E-2</v>
      </c>
      <c r="Y18" s="26">
        <v>1</v>
      </c>
      <c r="AA18" s="15">
        <f t="shared" si="2"/>
        <v>0</v>
      </c>
    </row>
    <row r="19" spans="1:27" x14ac:dyDescent="0.25">
      <c r="A19" s="18">
        <v>13</v>
      </c>
      <c r="B19" s="24">
        <v>36</v>
      </c>
      <c r="C19" s="18" t="str">
        <f>VLOOKUP(B19,Startovka!$A$2:$H$178,2,FALSE)</f>
        <v>Michal</v>
      </c>
      <c r="D19" s="18" t="str">
        <f>VLOOKUP(B19,Startovka!$A$2:$H$178,3,FALSE)</f>
        <v>Matoušek</v>
      </c>
      <c r="E19" s="18" t="str">
        <f>VLOOKUP(B19,Startovka!$A$2:$H$178,4,FALSE)</f>
        <v>Jiří</v>
      </c>
      <c r="F19" s="18" t="str">
        <f>VLOOKUP(B19,Startovka!$A$2:$H$178,5,FALSE)</f>
        <v>Procházka</v>
      </c>
      <c r="G19" s="18" t="str">
        <f>VLOOKUP(B19,Startovka!$A$2:$H$178,6,FALSE)</f>
        <v>BTK EURO BIKE Praha</v>
      </c>
      <c r="H19" s="20" t="str">
        <f>VLOOKUP(B19,Startovka!$A$2:$H$178,8,FALSE)</f>
        <v>MM70+</v>
      </c>
      <c r="I19" s="20" t="s">
        <v>351</v>
      </c>
      <c r="J19" s="20" t="s">
        <v>351</v>
      </c>
      <c r="K19" s="20" t="s">
        <v>351</v>
      </c>
      <c r="L19" s="20" t="s">
        <v>351</v>
      </c>
      <c r="M19" s="20" t="s">
        <v>351</v>
      </c>
      <c r="N19" s="20" t="s">
        <v>351</v>
      </c>
      <c r="O19" s="20" t="s">
        <v>351</v>
      </c>
      <c r="P19" s="20" t="s">
        <v>351</v>
      </c>
      <c r="Q19" s="20" t="s">
        <v>351</v>
      </c>
      <c r="R19" s="20" t="s">
        <v>351</v>
      </c>
      <c r="S19" s="20" t="s">
        <v>351</v>
      </c>
      <c r="T19" s="20">
        <f>IFERROR(VLOOKUP(B19,lukostrelba!A:B,2,FALSE),0)</f>
        <v>20</v>
      </c>
      <c r="U19" s="20">
        <v>10</v>
      </c>
      <c r="V19" s="20">
        <f t="shared" si="0"/>
        <v>10</v>
      </c>
      <c r="W19" s="21">
        <f t="shared" si="1"/>
        <v>320</v>
      </c>
      <c r="X19" s="25">
        <f>VLOOKUP(B19,Startovka!A:M,13,FALSE)</f>
        <v>0.12539351851851879</v>
      </c>
      <c r="Y19" s="26">
        <v>2</v>
      </c>
      <c r="AA19" s="15">
        <f t="shared" si="2"/>
        <v>1</v>
      </c>
    </row>
    <row r="20" spans="1:27" x14ac:dyDescent="0.25">
      <c r="A20" s="18">
        <v>12</v>
      </c>
      <c r="B20" s="24">
        <v>1</v>
      </c>
      <c r="C20" s="18" t="str">
        <f>VLOOKUP(B20,Startovka!$A$2:$H$178,2,FALSE)</f>
        <v>Lenka</v>
      </c>
      <c r="D20" s="18" t="str">
        <f>VLOOKUP(B20,Startovka!$A$2:$H$178,3,FALSE)</f>
        <v>Bacílková</v>
      </c>
      <c r="E20" s="18" t="str">
        <f>VLOOKUP(B20,Startovka!$A$2:$H$178,4,FALSE)</f>
        <v>Jiřka</v>
      </c>
      <c r="F20" s="18" t="str">
        <f>VLOOKUP(B20,Startovka!$A$2:$H$178,5,FALSE)</f>
        <v>Hrbková</v>
      </c>
      <c r="G20" s="18" t="str">
        <f>VLOOKUP(B20,Startovka!$A$2:$H$178,6,FALSE)</f>
        <v>Ocelovi letci a SK Kbely</v>
      </c>
      <c r="H20" s="20" t="str">
        <f>VLOOKUP(B20,Startovka!$A$2:$H$178,8,FALSE)</f>
        <v>ZZ60+</v>
      </c>
      <c r="I20" s="20" t="s">
        <v>351</v>
      </c>
      <c r="J20" s="20" t="s">
        <v>351</v>
      </c>
      <c r="K20" s="20" t="s">
        <v>351</v>
      </c>
      <c r="L20" s="20" t="s">
        <v>351</v>
      </c>
      <c r="M20" s="20" t="s">
        <v>351</v>
      </c>
      <c r="N20" s="20" t="s">
        <v>351</v>
      </c>
      <c r="O20" s="20" t="s">
        <v>351</v>
      </c>
      <c r="P20" s="20" t="s">
        <v>351</v>
      </c>
      <c r="Q20" s="20" t="s">
        <v>351</v>
      </c>
      <c r="R20" s="20" t="s">
        <v>351</v>
      </c>
      <c r="S20" s="20" t="s">
        <v>351</v>
      </c>
      <c r="T20" s="20">
        <f>IFERROR(VLOOKUP(B20,lukostrelba!A:B,2,FALSE),0)</f>
        <v>10</v>
      </c>
      <c r="U20" s="20">
        <v>10</v>
      </c>
      <c r="V20" s="20">
        <f t="shared" si="0"/>
        <v>0</v>
      </c>
      <c r="W20" s="21">
        <f t="shared" si="1"/>
        <v>320</v>
      </c>
      <c r="X20" s="25">
        <f>VLOOKUP(B20,Startovka!A:M,13,FALSE)</f>
        <v>0.1150462962962963</v>
      </c>
      <c r="Y20" s="26">
        <v>1</v>
      </c>
      <c r="AA20" s="15">
        <f t="shared" si="2"/>
        <v>0</v>
      </c>
    </row>
    <row r="21" spans="1:27" x14ac:dyDescent="0.25">
      <c r="A21" s="18">
        <v>11</v>
      </c>
      <c r="B21" s="24">
        <v>37</v>
      </c>
      <c r="C21" s="18" t="str">
        <f>VLOOKUP(B21,Startovka!$A$2:$H$178,2,FALSE)</f>
        <v>Michaela</v>
      </c>
      <c r="D21" s="18" t="str">
        <f>VLOOKUP(B21,Startovka!$A$2:$H$178,3,FALSE)</f>
        <v>Matoušková</v>
      </c>
      <c r="E21" s="18" t="str">
        <f>VLOOKUP(B21,Startovka!$A$2:$H$178,4,FALSE)</f>
        <v>Václav</v>
      </c>
      <c r="F21" s="18" t="str">
        <f>VLOOKUP(B21,Startovka!$A$2:$H$178,5,FALSE)</f>
        <v>Šuser</v>
      </c>
      <c r="G21" s="18" t="str">
        <f>VLOOKUP(B21,Startovka!$A$2:$H$178,6,FALSE)</f>
        <v>BTK EURO BIKE Praha</v>
      </c>
      <c r="H21" s="20" t="str">
        <f>VLOOKUP(B21,Startovka!$A$2:$H$178,8,FALSE)</f>
        <v>MIX65</v>
      </c>
      <c r="I21" s="20" t="s">
        <v>351</v>
      </c>
      <c r="J21" s="20" t="s">
        <v>351</v>
      </c>
      <c r="K21" s="20" t="s">
        <v>351</v>
      </c>
      <c r="L21" s="20" t="s">
        <v>351</v>
      </c>
      <c r="M21" s="20" t="s">
        <v>351</v>
      </c>
      <c r="N21" s="20" t="s">
        <v>351</v>
      </c>
      <c r="O21" s="20" t="s">
        <v>351</v>
      </c>
      <c r="P21" s="20" t="s">
        <v>351</v>
      </c>
      <c r="Q21" s="20" t="s">
        <v>351</v>
      </c>
      <c r="R21" s="20" t="s">
        <v>351</v>
      </c>
      <c r="S21" s="20" t="s">
        <v>351</v>
      </c>
      <c r="T21" s="20">
        <f>IFERROR(VLOOKUP(B21,lukostrelba!A:B,2,FALSE),0)</f>
        <v>10</v>
      </c>
      <c r="U21" s="20">
        <v>10</v>
      </c>
      <c r="V21" s="20">
        <f t="shared" si="0"/>
        <v>0</v>
      </c>
      <c r="W21" s="21">
        <f t="shared" si="1"/>
        <v>320</v>
      </c>
      <c r="X21" s="25">
        <f>VLOOKUP(B21,Startovka!A:M,13,FALSE)</f>
        <v>9.8958333333334036E-2</v>
      </c>
      <c r="Y21" s="26">
        <v>5</v>
      </c>
      <c r="AA21" s="15">
        <f t="shared" si="2"/>
        <v>0</v>
      </c>
    </row>
    <row r="22" spans="1:27" x14ac:dyDescent="0.25">
      <c r="A22" s="18">
        <v>14</v>
      </c>
      <c r="B22" s="19">
        <v>68</v>
      </c>
      <c r="C22" s="18" t="str">
        <f>VLOOKUP(B22,Startovka!$A$2:$H$178,2,FALSE)</f>
        <v xml:space="preserve">Václav </v>
      </c>
      <c r="D22" s="18" t="str">
        <f>VLOOKUP(B22,Startovka!$A$2:$H$178,3,FALSE)</f>
        <v>Vondrák</v>
      </c>
      <c r="E22" s="18" t="str">
        <f>VLOOKUP(B22,Startovka!$A$2:$H$178,4,FALSE)</f>
        <v>Michaela</v>
      </c>
      <c r="F22" s="18" t="str">
        <f>VLOOKUP(B22,Startovka!$A$2:$H$178,5,FALSE)</f>
        <v>Pajkrtová</v>
      </c>
      <c r="G22" s="18" t="str">
        <f>VLOOKUP(B22,Startovka!$A$2:$H$178,6,FALSE)</f>
        <v>Dexter BSK</v>
      </c>
      <c r="H22" s="20" t="str">
        <f>VLOOKUP(B22,Startovka!$A$2:$H$178,8,FALSE)</f>
        <v>MIX65+</v>
      </c>
      <c r="I22" s="20" t="s">
        <v>351</v>
      </c>
      <c r="J22" s="20" t="s">
        <v>351</v>
      </c>
      <c r="K22" s="20" t="s">
        <v>351</v>
      </c>
      <c r="L22" s="20" t="s">
        <v>351</v>
      </c>
      <c r="M22" s="20" t="s">
        <v>351</v>
      </c>
      <c r="N22" s="20" t="s">
        <v>351</v>
      </c>
      <c r="O22" s="20" t="s">
        <v>351</v>
      </c>
      <c r="P22" s="20" t="s">
        <v>351</v>
      </c>
      <c r="Q22" s="20" t="s">
        <v>351</v>
      </c>
      <c r="R22" s="20" t="s">
        <v>351</v>
      </c>
      <c r="S22" s="20" t="s">
        <v>351</v>
      </c>
      <c r="T22" s="20">
        <f>IFERROR(VLOOKUP(B22,lukostrelba!A:B,2,FALSE),0)</f>
        <v>15</v>
      </c>
      <c r="U22" s="20">
        <v>0</v>
      </c>
      <c r="V22" s="20">
        <f t="shared" si="0"/>
        <v>0</v>
      </c>
      <c r="W22" s="21">
        <f t="shared" si="1"/>
        <v>315</v>
      </c>
      <c r="X22" s="25">
        <f>VLOOKUP(B22,Startovka!A:M,13,FALSE)</f>
        <v>0.1206018518518592</v>
      </c>
      <c r="Y22" s="26">
        <v>4</v>
      </c>
      <c r="AA22" s="15">
        <f t="shared" si="2"/>
        <v>0</v>
      </c>
    </row>
    <row r="23" spans="1:27" x14ac:dyDescent="0.25">
      <c r="A23" s="18">
        <v>16</v>
      </c>
      <c r="B23" s="19">
        <v>44</v>
      </c>
      <c r="C23" s="18" t="str">
        <f>VLOOKUP(B23,Startovka!$A$2:$H$178,2,FALSE)</f>
        <v>Ivana</v>
      </c>
      <c r="D23" s="18" t="str">
        <f>VLOOKUP(B23,Startovka!$A$2:$H$178,3,FALSE)</f>
        <v>Ottová</v>
      </c>
      <c r="E23" s="18" t="str">
        <f>VLOOKUP(B23,Startovka!$A$2:$H$178,4,FALSE)</f>
        <v>Jiří</v>
      </c>
      <c r="F23" s="18" t="str">
        <f>VLOOKUP(B23,Startovka!$A$2:$H$178,5,FALSE)</f>
        <v>Otta</v>
      </c>
      <c r="G23" s="18" t="str">
        <f>VLOOKUP(B23,Startovka!$A$2:$H$178,6,FALSE)</f>
        <v>LERIKA</v>
      </c>
      <c r="H23" s="20" t="str">
        <f>VLOOKUP(B23,Startovka!$A$2:$H$178,8,FALSE)</f>
        <v>MIX65+</v>
      </c>
      <c r="I23" s="20" t="s">
        <v>351</v>
      </c>
      <c r="J23" s="20" t="s">
        <v>351</v>
      </c>
      <c r="K23" s="20" t="s">
        <v>351</v>
      </c>
      <c r="L23" s="20" t="s">
        <v>351</v>
      </c>
      <c r="M23" s="20" t="s">
        <v>351</v>
      </c>
      <c r="N23" s="20" t="s">
        <v>351</v>
      </c>
      <c r="O23" s="20" t="s">
        <v>351</v>
      </c>
      <c r="P23" s="20" t="s">
        <v>351</v>
      </c>
      <c r="Q23" s="20" t="s">
        <v>351</v>
      </c>
      <c r="R23" s="20"/>
      <c r="S23" s="20" t="s">
        <v>351</v>
      </c>
      <c r="T23" s="20">
        <f>IFERROR(VLOOKUP(B23,lukostrelba!A:B,2,FALSE),0)</f>
        <v>20</v>
      </c>
      <c r="U23" s="20">
        <v>10</v>
      </c>
      <c r="V23" s="20">
        <f t="shared" si="0"/>
        <v>0</v>
      </c>
      <c r="W23" s="21">
        <f t="shared" si="1"/>
        <v>310</v>
      </c>
      <c r="X23" s="25">
        <f>VLOOKUP(B23,Startovka!A:M,13,FALSE)</f>
        <v>0.12215277777777978</v>
      </c>
      <c r="Y23" s="26">
        <v>5</v>
      </c>
      <c r="AA23" s="15">
        <f t="shared" si="2"/>
        <v>0</v>
      </c>
    </row>
    <row r="24" spans="1:27" x14ac:dyDescent="0.25">
      <c r="A24" s="18">
        <v>15</v>
      </c>
      <c r="B24" s="24">
        <v>71</v>
      </c>
      <c r="C24" s="18" t="str">
        <f>VLOOKUP(B24,Startovka!$A$2:$H$178,2,FALSE)</f>
        <v xml:space="preserve">Jirka </v>
      </c>
      <c r="D24" s="18" t="str">
        <f>VLOOKUP(B24,Startovka!$A$2:$H$178,3,FALSE)</f>
        <v>Hejna</v>
      </c>
      <c r="E24" s="18" t="str">
        <f>VLOOKUP(B24,Startovka!$A$2:$H$178,4,FALSE)</f>
        <v>Honza</v>
      </c>
      <c r="F24" s="18" t="str">
        <f>VLOOKUP(B24,Startovka!$A$2:$H$178,5,FALSE)</f>
        <v>Hejna</v>
      </c>
      <c r="G24" s="18" t="str">
        <f>VLOOKUP(B24,Startovka!$A$2:$H$178,6,FALSE)</f>
        <v>Květničtí démoni</v>
      </c>
      <c r="H24" s="20" t="str">
        <f>VLOOKUP(B24,Startovka!$A$2:$H$178,8,FALSE)</f>
        <v>MM70+</v>
      </c>
      <c r="I24" s="20" t="s">
        <v>351</v>
      </c>
      <c r="J24" s="20" t="s">
        <v>351</v>
      </c>
      <c r="K24" s="20" t="s">
        <v>351</v>
      </c>
      <c r="L24" s="20" t="s">
        <v>351</v>
      </c>
      <c r="M24" s="20" t="s">
        <v>351</v>
      </c>
      <c r="N24" s="20" t="s">
        <v>351</v>
      </c>
      <c r="O24" s="20" t="s">
        <v>351</v>
      </c>
      <c r="P24" s="20" t="s">
        <v>351</v>
      </c>
      <c r="Q24" s="20" t="s">
        <v>351</v>
      </c>
      <c r="R24" s="20" t="s">
        <v>351</v>
      </c>
      <c r="S24" s="20" t="s">
        <v>351</v>
      </c>
      <c r="T24" s="20">
        <f>IFERROR(VLOOKUP(B24,lukostrelba!A:B,2,FALSE),0)</f>
        <v>0</v>
      </c>
      <c r="U24" s="20">
        <v>10</v>
      </c>
      <c r="V24" s="20">
        <f t="shared" si="0"/>
        <v>0</v>
      </c>
      <c r="W24" s="21">
        <f t="shared" si="1"/>
        <v>310</v>
      </c>
      <c r="X24" s="25">
        <f>VLOOKUP(B24,Startovka!A:M,13,FALSE)</f>
        <v>9.4918981481481465E-2</v>
      </c>
      <c r="Y24" s="26">
        <v>3</v>
      </c>
      <c r="AA24" s="15">
        <f t="shared" si="2"/>
        <v>0</v>
      </c>
    </row>
    <row r="25" spans="1:27" x14ac:dyDescent="0.25">
      <c r="A25" s="18">
        <v>18</v>
      </c>
      <c r="B25" s="19">
        <v>16</v>
      </c>
      <c r="C25" s="18" t="str">
        <f>VLOOKUP(B25,Startovka!$A$2:$H$178,2,FALSE)</f>
        <v>Marek</v>
      </c>
      <c r="D25" s="18" t="str">
        <f>VLOOKUP(B25,Startovka!$A$2:$H$178,3,FALSE)</f>
        <v>Hála</v>
      </c>
      <c r="E25" s="18" t="str">
        <f>VLOOKUP(B25,Startovka!$A$2:$H$178,4,FALSE)</f>
        <v>Jan</v>
      </c>
      <c r="F25" s="18" t="str">
        <f>VLOOKUP(B25,Startovka!$A$2:$H$178,5,FALSE)</f>
        <v>Souček</v>
      </c>
      <c r="G25" s="18" t="str">
        <f>VLOOKUP(B25,Startovka!$A$2:$H$178,6,FALSE)</f>
        <v>FC Sklenářka</v>
      </c>
      <c r="H25" s="20" t="str">
        <f>VLOOKUP(B25,Startovka!$A$2:$H$178,8,FALSE)</f>
        <v>MM70+</v>
      </c>
      <c r="I25" s="20" t="s">
        <v>351</v>
      </c>
      <c r="J25" s="20"/>
      <c r="K25" s="20" t="s">
        <v>351</v>
      </c>
      <c r="L25" s="20" t="s">
        <v>351</v>
      </c>
      <c r="M25" s="20" t="s">
        <v>351</v>
      </c>
      <c r="N25" s="20"/>
      <c r="O25" s="20" t="s">
        <v>351</v>
      </c>
      <c r="P25" s="20" t="s">
        <v>351</v>
      </c>
      <c r="Q25" s="20" t="s">
        <v>351</v>
      </c>
      <c r="R25" s="20" t="s">
        <v>351</v>
      </c>
      <c r="S25" s="20" t="s">
        <v>351</v>
      </c>
      <c r="T25" s="20">
        <f>IFERROR(VLOOKUP(B25,lukostrelba!A:B,2,FALSE),0)</f>
        <v>15</v>
      </c>
      <c r="U25" s="20">
        <v>10</v>
      </c>
      <c r="V25" s="20">
        <f t="shared" si="0"/>
        <v>0</v>
      </c>
      <c r="W25" s="21">
        <f t="shared" si="1"/>
        <v>305</v>
      </c>
      <c r="X25" s="25">
        <f>VLOOKUP(B25,Startovka!A:M,13,FALSE)</f>
        <v>0.1183449074074072</v>
      </c>
      <c r="Y25" s="26">
        <v>4</v>
      </c>
      <c r="AA25" s="15">
        <f t="shared" si="2"/>
        <v>0</v>
      </c>
    </row>
    <row r="26" spans="1:27" x14ac:dyDescent="0.25">
      <c r="A26" s="18">
        <v>17</v>
      </c>
      <c r="B26" s="24">
        <v>6</v>
      </c>
      <c r="C26" s="18" t="str">
        <f>VLOOKUP(B26,Startovka!$A$2:$H$178,2,FALSE)</f>
        <v>Jan</v>
      </c>
      <c r="D26" s="18" t="str">
        <f>VLOOKUP(B26,Startovka!$A$2:$H$178,3,FALSE)</f>
        <v>Čapek</v>
      </c>
      <c r="E26" s="18" t="str">
        <f>VLOOKUP(B26,Startovka!$A$2:$H$178,4,FALSE)</f>
        <v>Michaela</v>
      </c>
      <c r="F26" s="18" t="str">
        <f>VLOOKUP(B26,Startovka!$A$2:$H$178,5,FALSE)</f>
        <v>Čapková</v>
      </c>
      <c r="G26" s="18" t="str">
        <f>VLOOKUP(B26,Startovka!$A$2:$H$178,6,FALSE)</f>
        <v>HO Zoltána Pišty</v>
      </c>
      <c r="H26" s="20" t="str">
        <f>VLOOKUP(B26,Startovka!$A$2:$H$178,8,FALSE)</f>
        <v>MIX65</v>
      </c>
      <c r="I26" s="20" t="s">
        <v>351</v>
      </c>
      <c r="J26" s="20" t="s">
        <v>351</v>
      </c>
      <c r="K26" s="20" t="s">
        <v>351</v>
      </c>
      <c r="L26" s="20" t="s">
        <v>351</v>
      </c>
      <c r="M26" s="20" t="s">
        <v>351</v>
      </c>
      <c r="N26" s="20" t="s">
        <v>351</v>
      </c>
      <c r="O26" s="20" t="s">
        <v>351</v>
      </c>
      <c r="P26" s="20" t="s">
        <v>351</v>
      </c>
      <c r="Q26" s="20" t="s">
        <v>351</v>
      </c>
      <c r="R26" s="20"/>
      <c r="S26" s="20" t="s">
        <v>351</v>
      </c>
      <c r="T26" s="20">
        <f>IFERROR(VLOOKUP(B26,lukostrelba!A:B,2,FALSE),0)</f>
        <v>15</v>
      </c>
      <c r="U26" s="20">
        <v>10</v>
      </c>
      <c r="V26" s="20">
        <f t="shared" si="0"/>
        <v>0</v>
      </c>
      <c r="W26" s="21">
        <f t="shared" si="1"/>
        <v>305</v>
      </c>
      <c r="X26" s="25">
        <f>VLOOKUP(B26,Startovka!A:M,13,FALSE)</f>
        <v>0.11394675925925928</v>
      </c>
      <c r="Y26" s="26">
        <v>6</v>
      </c>
      <c r="AA26" s="15">
        <f t="shared" si="2"/>
        <v>0</v>
      </c>
    </row>
    <row r="27" spans="1:27" x14ac:dyDescent="0.25">
      <c r="A27" s="18">
        <v>21</v>
      </c>
      <c r="B27" s="19">
        <v>18</v>
      </c>
      <c r="C27" s="18" t="str">
        <f>VLOOKUP(B27,Startovka!$A$2:$H$178,2,FALSE)</f>
        <v xml:space="preserve">Petr </v>
      </c>
      <c r="D27" s="18" t="str">
        <f>VLOOKUP(B27,Startovka!$A$2:$H$178,3,FALSE)</f>
        <v>Herman</v>
      </c>
      <c r="E27" s="18" t="str">
        <f>VLOOKUP(B27,Startovka!$A$2:$H$178,4,FALSE)</f>
        <v>Jan</v>
      </c>
      <c r="F27" s="18" t="str">
        <f>VLOOKUP(B27,Startovka!$A$2:$H$178,5,FALSE)</f>
        <v>Zweschper</v>
      </c>
      <c r="G27" s="18" t="str">
        <f>VLOOKUP(B27,Startovka!$A$2:$H$178,6,FALSE)</f>
        <v>medovníček+větrníček</v>
      </c>
      <c r="H27" s="20" t="str">
        <f>VLOOKUP(B27,Startovka!$A$2:$H$178,8,FALSE)</f>
        <v>MM70</v>
      </c>
      <c r="I27" s="20" t="s">
        <v>351</v>
      </c>
      <c r="J27" s="20" t="s">
        <v>351</v>
      </c>
      <c r="K27" s="20" t="s">
        <v>351</v>
      </c>
      <c r="L27" s="20" t="s">
        <v>351</v>
      </c>
      <c r="M27" s="20" t="s">
        <v>351</v>
      </c>
      <c r="N27" s="20" t="s">
        <v>351</v>
      </c>
      <c r="O27" s="20" t="s">
        <v>351</v>
      </c>
      <c r="P27" s="20" t="s">
        <v>351</v>
      </c>
      <c r="Q27" s="20" t="s">
        <v>351</v>
      </c>
      <c r="R27" s="20" t="s">
        <v>351</v>
      </c>
      <c r="S27" s="20" t="s">
        <v>351</v>
      </c>
      <c r="T27" s="20">
        <f>IFERROR(VLOOKUP(B27,lukostrelba!A:B,2,FALSE),0)</f>
        <v>10</v>
      </c>
      <c r="U27" s="20">
        <v>10</v>
      </c>
      <c r="V27" s="20">
        <f t="shared" si="0"/>
        <v>20</v>
      </c>
      <c r="W27" s="21">
        <f t="shared" si="1"/>
        <v>300</v>
      </c>
      <c r="X27" s="25">
        <f>VLOOKUP(B27,Startovka!A:M,13,FALSE)</f>
        <v>0.126365740740741</v>
      </c>
      <c r="Y27" s="26">
        <v>3</v>
      </c>
      <c r="AA27" s="15">
        <f t="shared" si="2"/>
        <v>2</v>
      </c>
    </row>
    <row r="28" spans="1:27" x14ac:dyDescent="0.25">
      <c r="A28" s="18">
        <v>20</v>
      </c>
      <c r="B28" s="24">
        <v>74</v>
      </c>
      <c r="C28" s="18" t="str">
        <f>VLOOKUP(B28,Startovka!$A$2:$H$178,2,FALSE)</f>
        <v>Markéta</v>
      </c>
      <c r="D28" s="18" t="str">
        <f>VLOOKUP(B28,Startovka!$A$2:$H$178,3,FALSE)</f>
        <v>Matoušková</v>
      </c>
      <c r="E28" s="18" t="str">
        <f>VLOOKUP(B28,Startovka!$A$2:$H$178,4,FALSE)</f>
        <v>Hana</v>
      </c>
      <c r="F28" s="18" t="str">
        <f>VLOOKUP(B28,Startovka!$A$2:$H$178,5,FALSE)</f>
        <v>Matoušková</v>
      </c>
      <c r="G28" s="18"/>
      <c r="H28" s="20" t="str">
        <f>VLOOKUP(B28,Startovka!$A$2:$H$178,8,FALSE)</f>
        <v>ZZ60+</v>
      </c>
      <c r="I28" s="20" t="s">
        <v>351</v>
      </c>
      <c r="J28" s="20" t="s">
        <v>351</v>
      </c>
      <c r="K28" s="20" t="s">
        <v>351</v>
      </c>
      <c r="L28" s="20" t="s">
        <v>351</v>
      </c>
      <c r="M28" s="20" t="s">
        <v>351</v>
      </c>
      <c r="N28" s="20" t="s">
        <v>351</v>
      </c>
      <c r="O28" s="20" t="s">
        <v>351</v>
      </c>
      <c r="P28" s="20" t="s">
        <v>351</v>
      </c>
      <c r="Q28" s="20" t="s">
        <v>351</v>
      </c>
      <c r="R28" s="20"/>
      <c r="S28" s="20" t="s">
        <v>351</v>
      </c>
      <c r="T28" s="20">
        <f>IFERROR(VLOOKUP(B28,lukostrelba!A:B,2,FALSE),0)</f>
        <v>10</v>
      </c>
      <c r="U28" s="20">
        <v>10</v>
      </c>
      <c r="V28" s="20">
        <f t="shared" si="0"/>
        <v>0</v>
      </c>
      <c r="W28" s="21">
        <f t="shared" si="1"/>
        <v>300</v>
      </c>
      <c r="X28" s="25">
        <f>VLOOKUP(B28,Startovka!A:M,13,FALSE)</f>
        <v>0.12109953703703707</v>
      </c>
      <c r="Y28" s="26">
        <v>2</v>
      </c>
      <c r="AA28" s="15">
        <f t="shared" si="2"/>
        <v>0</v>
      </c>
    </row>
    <row r="29" spans="1:27" x14ac:dyDescent="0.25">
      <c r="A29" s="18">
        <v>24</v>
      </c>
      <c r="B29" s="24">
        <v>14</v>
      </c>
      <c r="C29" s="18" t="str">
        <f>VLOOKUP(B29,Startovka!$A$2:$H$178,2,FALSE)</f>
        <v>Pavel</v>
      </c>
      <c r="D29" s="18" t="str">
        <f>VLOOKUP(B29,Startovka!$A$2:$H$178,3,FALSE)</f>
        <v>Fouček</v>
      </c>
      <c r="E29" s="18" t="str">
        <f>VLOOKUP(B29,Startovka!$A$2:$H$178,4,FALSE)</f>
        <v>Kateřina</v>
      </c>
      <c r="F29" s="18" t="str">
        <f>VLOOKUP(B29,Startovka!$A$2:$H$178,5,FALSE)</f>
        <v>Srnská</v>
      </c>
      <c r="G29" s="18"/>
      <c r="H29" s="20" t="str">
        <f>VLOOKUP(B29,Startovka!$A$2:$H$178,8,FALSE)</f>
        <v>MIX65</v>
      </c>
      <c r="I29" s="20" t="s">
        <v>351</v>
      </c>
      <c r="J29" s="20"/>
      <c r="K29" s="20" t="s">
        <v>351</v>
      </c>
      <c r="L29" s="20" t="s">
        <v>351</v>
      </c>
      <c r="M29" s="20" t="s">
        <v>351</v>
      </c>
      <c r="N29" s="20" t="s">
        <v>351</v>
      </c>
      <c r="O29" s="20" t="s">
        <v>351</v>
      </c>
      <c r="P29" s="20" t="s">
        <v>351</v>
      </c>
      <c r="Q29" s="20" t="s">
        <v>351</v>
      </c>
      <c r="R29" s="20"/>
      <c r="S29" s="20" t="s">
        <v>351</v>
      </c>
      <c r="T29" s="20">
        <f>IFERROR(VLOOKUP(B29,lukostrelba!A:B,2,FALSE),0)</f>
        <v>15</v>
      </c>
      <c r="U29" s="20">
        <v>10</v>
      </c>
      <c r="V29" s="20">
        <f t="shared" si="0"/>
        <v>0</v>
      </c>
      <c r="W29" s="21">
        <f t="shared" si="1"/>
        <v>295</v>
      </c>
      <c r="X29" s="25">
        <f>VLOOKUP(B29,Startovka!A:M,13,FALSE)</f>
        <v>0.11725694444444479</v>
      </c>
      <c r="Y29" s="26">
        <v>8</v>
      </c>
      <c r="AA29" s="15">
        <f t="shared" si="2"/>
        <v>0</v>
      </c>
    </row>
    <row r="30" spans="1:27" x14ac:dyDescent="0.25">
      <c r="A30" s="18">
        <v>23</v>
      </c>
      <c r="B30" s="24">
        <v>91</v>
      </c>
      <c r="C30" s="18" t="str">
        <f>VLOOKUP(B30,Startovka!$A$2:$H$178,2,FALSE)</f>
        <v>Ondrej</v>
      </c>
      <c r="D30" s="18" t="str">
        <f>VLOOKUP(B30,Startovka!$A$2:$H$178,3,FALSE)</f>
        <v>Janecek</v>
      </c>
      <c r="E30" s="18" t="str">
        <f>VLOOKUP(B30,Startovka!$A$2:$H$178,4,FALSE)</f>
        <v>Jiří</v>
      </c>
      <c r="F30" s="18" t="str">
        <f>VLOOKUP(B30,Startovka!$A$2:$H$178,5,FALSE)</f>
        <v>Janeček</v>
      </c>
      <c r="G30" s="18" t="str">
        <f>VLOOKUP(B30,Startovka!$A$2:$H$178,6,FALSE)</f>
        <v>UJezd</v>
      </c>
      <c r="H30" s="20" t="str">
        <f>VLOOKUP(B30,Startovka!$A$2:$H$178,8,FALSE)</f>
        <v>MM70</v>
      </c>
      <c r="I30" s="20" t="s">
        <v>351</v>
      </c>
      <c r="J30" s="20" t="s">
        <v>351</v>
      </c>
      <c r="K30" s="20" t="s">
        <v>351</v>
      </c>
      <c r="L30" s="20" t="s">
        <v>351</v>
      </c>
      <c r="M30" s="20" t="s">
        <v>351</v>
      </c>
      <c r="N30" s="20" t="s">
        <v>351</v>
      </c>
      <c r="O30" s="20"/>
      <c r="P30" s="20" t="s">
        <v>351</v>
      </c>
      <c r="Q30" s="20" t="s">
        <v>351</v>
      </c>
      <c r="R30" s="20"/>
      <c r="S30" s="20" t="s">
        <v>351</v>
      </c>
      <c r="T30" s="20">
        <f>IFERROR(VLOOKUP(B30,lukostrelba!A:B,2,FALSE),0)</f>
        <v>25</v>
      </c>
      <c r="U30" s="20">
        <v>10</v>
      </c>
      <c r="V30" s="20">
        <f t="shared" si="0"/>
        <v>0</v>
      </c>
      <c r="W30" s="21">
        <f t="shared" si="1"/>
        <v>295</v>
      </c>
      <c r="X30" s="25">
        <f>VLOOKUP(B30,Startovka!A:M,13,FALSE)</f>
        <v>0.10960648148148153</v>
      </c>
      <c r="Y30" s="26">
        <v>4</v>
      </c>
      <c r="AA30" s="15">
        <f t="shared" si="2"/>
        <v>0</v>
      </c>
    </row>
    <row r="31" spans="1:27" x14ac:dyDescent="0.25">
      <c r="A31" s="18">
        <v>22</v>
      </c>
      <c r="B31" s="19">
        <v>62</v>
      </c>
      <c r="C31" s="18" t="str">
        <f>VLOOKUP(B31,Startovka!$A$2:$H$178,2,FALSE)</f>
        <v>Jan</v>
      </c>
      <c r="D31" s="18" t="str">
        <f>VLOOKUP(B31,Startovka!$A$2:$H$178,3,FALSE)</f>
        <v>Tiefenbach</v>
      </c>
      <c r="E31" s="18" t="str">
        <f>VLOOKUP(B31,Startovka!$A$2:$H$178,4,FALSE)</f>
        <v>Roman</v>
      </c>
      <c r="F31" s="18" t="str">
        <f>VLOOKUP(B31,Startovka!$A$2:$H$178,5,FALSE)</f>
        <v>Soukup</v>
      </c>
      <c r="G31" s="18" t="str">
        <f>VLOOKUP(B31,Startovka!$A$2:$H$178,6,FALSE)</f>
        <v>Praha</v>
      </c>
      <c r="H31" s="20" t="str">
        <f>VLOOKUP(B31,Startovka!$A$2:$H$178,8,FALSE)</f>
        <v>MM70+</v>
      </c>
      <c r="I31" s="20" t="s">
        <v>351</v>
      </c>
      <c r="J31" s="20" t="s">
        <v>351</v>
      </c>
      <c r="K31" s="20" t="s">
        <v>351</v>
      </c>
      <c r="L31" s="20" t="s">
        <v>351</v>
      </c>
      <c r="M31" s="20" t="s">
        <v>351</v>
      </c>
      <c r="N31" s="20" t="s">
        <v>351</v>
      </c>
      <c r="O31" s="20" t="s">
        <v>351</v>
      </c>
      <c r="P31" s="20" t="s">
        <v>351</v>
      </c>
      <c r="Q31" s="20" t="s">
        <v>351</v>
      </c>
      <c r="R31" s="20"/>
      <c r="S31" s="20" t="s">
        <v>351</v>
      </c>
      <c r="T31" s="20">
        <f>IFERROR(VLOOKUP(B31,lukostrelba!A:B,2,FALSE),0)</f>
        <v>5</v>
      </c>
      <c r="U31" s="20">
        <v>10</v>
      </c>
      <c r="V31" s="20">
        <f t="shared" si="0"/>
        <v>0</v>
      </c>
      <c r="W31" s="21">
        <f t="shared" si="1"/>
        <v>295</v>
      </c>
      <c r="X31" s="25">
        <f>VLOOKUP(B31,Startovka!A:M,13,FALSE)</f>
        <v>0.10721064814815415</v>
      </c>
      <c r="Y31" s="26">
        <v>5</v>
      </c>
      <c r="AA31" s="15">
        <f t="shared" si="2"/>
        <v>0</v>
      </c>
    </row>
    <row r="32" spans="1:27" x14ac:dyDescent="0.25">
      <c r="A32" s="18">
        <v>26</v>
      </c>
      <c r="B32" s="24">
        <v>21</v>
      </c>
      <c r="C32" s="18" t="str">
        <f>VLOOKUP(B32,Startovka!$A$2:$H$178,2,FALSE)</f>
        <v>Veronika</v>
      </c>
      <c r="D32" s="18" t="str">
        <f>VLOOKUP(B32,Startovka!$A$2:$H$178,3,FALSE)</f>
        <v>Honsová</v>
      </c>
      <c r="E32" s="18" t="str">
        <f>VLOOKUP(B32,Startovka!$A$2:$H$178,4,FALSE)</f>
        <v>Petr Fífa</v>
      </c>
      <c r="F32" s="18" t="str">
        <f>VLOOKUP(B32,Startovka!$A$2:$H$178,5,FALSE)</f>
        <v>Naděje</v>
      </c>
      <c r="G32" s="18" t="str">
        <f>VLOOKUP(B32,Startovka!$A$2:$H$178,6,FALSE)</f>
        <v>Jílové u Prahy</v>
      </c>
      <c r="H32" s="20" t="str">
        <f>VLOOKUP(B32,Startovka!$A$2:$H$178,8,FALSE)</f>
        <v>MIX65+</v>
      </c>
      <c r="I32" s="20" t="s">
        <v>351</v>
      </c>
      <c r="J32" s="20"/>
      <c r="K32" s="20" t="s">
        <v>351</v>
      </c>
      <c r="L32" s="20" t="s">
        <v>351</v>
      </c>
      <c r="M32" s="20" t="s">
        <v>351</v>
      </c>
      <c r="N32" s="20" t="s">
        <v>351</v>
      </c>
      <c r="O32" s="20" t="s">
        <v>351</v>
      </c>
      <c r="P32" s="20" t="s">
        <v>351</v>
      </c>
      <c r="Q32" s="20" t="s">
        <v>351</v>
      </c>
      <c r="R32" s="20" t="s">
        <v>351</v>
      </c>
      <c r="S32" s="20" t="s">
        <v>351</v>
      </c>
      <c r="T32" s="20">
        <f>IFERROR(VLOOKUP(B32,lukostrelba!A:B,2,FALSE),0)</f>
        <v>20</v>
      </c>
      <c r="U32" s="20">
        <v>0</v>
      </c>
      <c r="V32" s="20">
        <f t="shared" si="0"/>
        <v>20</v>
      </c>
      <c r="W32" s="21">
        <f t="shared" si="1"/>
        <v>290</v>
      </c>
      <c r="X32" s="25">
        <f>VLOOKUP(B32,Startovka!A:M,13,FALSE)</f>
        <v>0.1258217592592594</v>
      </c>
      <c r="Y32" s="26">
        <v>6</v>
      </c>
      <c r="AA32" s="15">
        <f t="shared" si="2"/>
        <v>2</v>
      </c>
    </row>
    <row r="33" spans="1:27" x14ac:dyDescent="0.25">
      <c r="A33" s="18">
        <v>25</v>
      </c>
      <c r="B33" s="19">
        <v>22</v>
      </c>
      <c r="C33" s="18" t="str">
        <f>VLOOKUP(B33,Startovka!$A$2:$H$178,2,FALSE)</f>
        <v xml:space="preserve">Jiří </v>
      </c>
      <c r="D33" s="18" t="str">
        <f>VLOOKUP(B33,Startovka!$A$2:$H$178,3,FALSE)</f>
        <v>Hora</v>
      </c>
      <c r="E33" s="18" t="str">
        <f>VLOOKUP(B33,Startovka!$A$2:$H$178,4,FALSE)</f>
        <v>Jiří</v>
      </c>
      <c r="F33" s="18" t="str">
        <f>VLOOKUP(B33,Startovka!$A$2:$H$178,5,FALSE)</f>
        <v>Vlastník</v>
      </c>
      <c r="G33" s="18" t="str">
        <f>VLOOKUP(B33,Startovka!$A$2:$H$178,6,FALSE)</f>
        <v>dingáni</v>
      </c>
      <c r="H33" s="20" t="str">
        <f>VLOOKUP(B33,Startovka!$A$2:$H$178,8,FALSE)</f>
        <v>MM70+</v>
      </c>
      <c r="I33" s="20" t="s">
        <v>351</v>
      </c>
      <c r="J33" s="20"/>
      <c r="K33" s="20" t="s">
        <v>351</v>
      </c>
      <c r="L33" s="20" t="s">
        <v>351</v>
      </c>
      <c r="M33" s="20" t="s">
        <v>351</v>
      </c>
      <c r="N33" s="20" t="s">
        <v>351</v>
      </c>
      <c r="O33" s="20" t="s">
        <v>351</v>
      </c>
      <c r="P33" s="20" t="s">
        <v>351</v>
      </c>
      <c r="Q33" s="20" t="s">
        <v>351</v>
      </c>
      <c r="R33" s="20"/>
      <c r="S33" s="20" t="s">
        <v>351</v>
      </c>
      <c r="T33" s="20">
        <f>IFERROR(VLOOKUP(B33,lukostrelba!A:B,2,FALSE),0)</f>
        <v>10</v>
      </c>
      <c r="U33" s="20">
        <v>10</v>
      </c>
      <c r="V33" s="20">
        <f t="shared" si="0"/>
        <v>0</v>
      </c>
      <c r="W33" s="21">
        <f t="shared" si="1"/>
        <v>290</v>
      </c>
      <c r="X33" s="25">
        <f>VLOOKUP(B33,Startovka!A:M,13,FALSE)</f>
        <v>0.11322916666666681</v>
      </c>
      <c r="Y33" s="26">
        <v>6</v>
      </c>
      <c r="AA33" s="15">
        <f t="shared" si="2"/>
        <v>0</v>
      </c>
    </row>
    <row r="34" spans="1:27" x14ac:dyDescent="0.25">
      <c r="A34" s="18">
        <v>27</v>
      </c>
      <c r="B34" s="24">
        <v>7</v>
      </c>
      <c r="C34" s="18" t="str">
        <f>VLOOKUP(B34,Startovka!$A$2:$H$178,2,FALSE)</f>
        <v>Jiří</v>
      </c>
      <c r="D34" s="18" t="str">
        <f>VLOOKUP(B34,Startovka!$A$2:$H$178,3,FALSE)</f>
        <v>Čapek</v>
      </c>
      <c r="E34" s="18" t="str">
        <f>VLOOKUP(B34,Startovka!$A$2:$H$178,4,FALSE)</f>
        <v>Radka</v>
      </c>
      <c r="F34" s="18" t="str">
        <f>VLOOKUP(B34,Startovka!$A$2:$H$178,5,FALSE)</f>
        <v>Fuchsová</v>
      </c>
      <c r="G34" s="18" t="str">
        <f>VLOOKUP(B34,Startovka!$A$2:$H$178,6,FALSE)</f>
        <v>Válec Úvaly bike club</v>
      </c>
      <c r="H34" s="20" t="str">
        <f>VLOOKUP(B34,Startovka!$A$2:$H$178,8,FALSE)</f>
        <v>MIX65+</v>
      </c>
      <c r="I34" s="20" t="s">
        <v>351</v>
      </c>
      <c r="J34" s="20" t="s">
        <v>351</v>
      </c>
      <c r="K34" s="20" t="s">
        <v>351</v>
      </c>
      <c r="L34" s="20"/>
      <c r="M34" s="20" t="s">
        <v>351</v>
      </c>
      <c r="N34" s="20" t="s">
        <v>351</v>
      </c>
      <c r="O34" s="20" t="s">
        <v>351</v>
      </c>
      <c r="P34" s="20" t="s">
        <v>351</v>
      </c>
      <c r="Q34" s="20" t="s">
        <v>351</v>
      </c>
      <c r="R34" s="20" t="s">
        <v>351</v>
      </c>
      <c r="S34" s="20" t="s">
        <v>351</v>
      </c>
      <c r="T34" s="20">
        <f>IFERROR(VLOOKUP(B34,lukostrelba!A:B,2,FALSE),0)</f>
        <v>15</v>
      </c>
      <c r="U34" s="20">
        <v>20</v>
      </c>
      <c r="V34" s="20">
        <f t="shared" si="0"/>
        <v>0</v>
      </c>
      <c r="W34" s="21">
        <f t="shared" si="1"/>
        <v>285</v>
      </c>
      <c r="X34" s="25">
        <f>VLOOKUP(B34,Startovka!A:M,13,FALSE)</f>
        <v>0.12327546296296296</v>
      </c>
      <c r="Y34" s="26">
        <v>7</v>
      </c>
      <c r="AA34" s="15">
        <f t="shared" si="2"/>
        <v>0</v>
      </c>
    </row>
    <row r="35" spans="1:27" x14ac:dyDescent="0.25">
      <c r="A35" s="18">
        <v>29</v>
      </c>
      <c r="B35" s="19">
        <v>83</v>
      </c>
      <c r="C35" s="18" t="str">
        <f>VLOOKUP(B35,Startovka!$A$2:$H$178,2,FALSE)</f>
        <v>Klára</v>
      </c>
      <c r="D35" s="18" t="str">
        <f>VLOOKUP(B35,Startovka!$A$2:$H$178,3,FALSE)</f>
        <v>Hausmannová</v>
      </c>
      <c r="E35" s="18" t="str">
        <f>VLOOKUP(B35,Startovka!$A$2:$H$178,4,FALSE)</f>
        <v>Kamila</v>
      </c>
      <c r="F35" s="18" t="str">
        <f>VLOOKUP(B35,Startovka!$A$2:$H$178,5,FALSE)</f>
        <v>Volencová</v>
      </c>
      <c r="G35" s="18" t="str">
        <f>VLOOKUP(B35,Startovka!$A$2:$H$178,6,FALSE)</f>
        <v>Bludičky</v>
      </c>
      <c r="H35" s="20" t="str">
        <f>VLOOKUP(B35,Startovka!$A$2:$H$178,8,FALSE)</f>
        <v>ZZ60</v>
      </c>
      <c r="I35" s="20" t="s">
        <v>351</v>
      </c>
      <c r="J35" s="20" t="s">
        <v>351</v>
      </c>
      <c r="K35" s="20" t="s">
        <v>351</v>
      </c>
      <c r="L35" s="20" t="s">
        <v>351</v>
      </c>
      <c r="M35" s="20"/>
      <c r="N35" s="20" t="s">
        <v>351</v>
      </c>
      <c r="O35" s="20" t="s">
        <v>351</v>
      </c>
      <c r="P35" s="20" t="s">
        <v>351</v>
      </c>
      <c r="Q35" s="20" t="s">
        <v>351</v>
      </c>
      <c r="R35" s="20"/>
      <c r="S35" s="20" t="s">
        <v>351</v>
      </c>
      <c r="T35" s="20">
        <f>IFERROR(VLOOKUP(B35,lukostrelba!A:B,2,FALSE),0)</f>
        <v>10</v>
      </c>
      <c r="U35" s="20">
        <v>0</v>
      </c>
      <c r="V35" s="20">
        <f t="shared" si="0"/>
        <v>0</v>
      </c>
      <c r="W35" s="21">
        <f t="shared" si="1"/>
        <v>280</v>
      </c>
      <c r="X35" s="25">
        <f>VLOOKUP(B35,Startovka!A:M,13,FALSE)</f>
        <v>0.12476851851851856</v>
      </c>
      <c r="Y35" s="26">
        <v>1</v>
      </c>
      <c r="AA35" s="15">
        <f t="shared" si="2"/>
        <v>0</v>
      </c>
    </row>
    <row r="36" spans="1:27" x14ac:dyDescent="0.25">
      <c r="A36" s="18">
        <v>28</v>
      </c>
      <c r="B36" s="24">
        <v>93</v>
      </c>
      <c r="C36" s="18" t="str">
        <f>VLOOKUP(B36,Startovka!$A$2:$H$178,2,FALSE)</f>
        <v>Iva</v>
      </c>
      <c r="D36" s="18" t="str">
        <f>VLOOKUP(B36,Startovka!$A$2:$H$178,3,FALSE)</f>
        <v>Taške</v>
      </c>
      <c r="E36" s="18" t="str">
        <f>VLOOKUP(B36,Startovka!$A$2:$H$178,4,FALSE)</f>
        <v>Jana</v>
      </c>
      <c r="F36" s="18" t="str">
        <f>VLOOKUP(B36,Startovka!$A$2:$H$178,5,FALSE)</f>
        <v>Štědroňská</v>
      </c>
      <c r="G36" s="18" t="str">
        <f>VLOOKUP(B36,Startovka!$A$2:$H$178,6,FALSE)</f>
        <v>Maminy z 3.E</v>
      </c>
      <c r="H36" s="20" t="str">
        <f>VLOOKUP(B36,Startovka!$A$2:$H$178,8,FALSE)</f>
        <v>ZZ60+</v>
      </c>
      <c r="I36" s="20" t="s">
        <v>351</v>
      </c>
      <c r="J36" s="20" t="s">
        <v>351</v>
      </c>
      <c r="K36" s="20" t="s">
        <v>351</v>
      </c>
      <c r="L36" s="20" t="s">
        <v>351</v>
      </c>
      <c r="M36" s="20" t="s">
        <v>351</v>
      </c>
      <c r="N36" s="20" t="s">
        <v>351</v>
      </c>
      <c r="O36" s="20" t="s">
        <v>351</v>
      </c>
      <c r="P36" s="20" t="s">
        <v>351</v>
      </c>
      <c r="Q36" s="20"/>
      <c r="R36" s="20" t="s">
        <v>351</v>
      </c>
      <c r="S36" s="20" t="s">
        <v>351</v>
      </c>
      <c r="T36" s="20">
        <f>IFERROR(VLOOKUP(B36,lukostrelba!A:B,2,FALSE),0)</f>
        <v>10</v>
      </c>
      <c r="U36" s="20">
        <v>10</v>
      </c>
      <c r="V36" s="20">
        <f t="shared" si="0"/>
        <v>0</v>
      </c>
      <c r="W36" s="21">
        <f t="shared" si="1"/>
        <v>280</v>
      </c>
      <c r="X36" s="25">
        <f>VLOOKUP(B36,Startovka!A:M,13,FALSE)</f>
        <v>0.11940972222222221</v>
      </c>
      <c r="Y36" s="26">
        <v>3</v>
      </c>
      <c r="AA36" s="15">
        <f t="shared" si="2"/>
        <v>0</v>
      </c>
    </row>
    <row r="37" spans="1:27" x14ac:dyDescent="0.25">
      <c r="A37" s="18">
        <v>30</v>
      </c>
      <c r="B37" s="19">
        <v>54</v>
      </c>
      <c r="C37" s="18" t="str">
        <f>VLOOKUP(B37,Startovka!$A$2:$H$178,2,FALSE)</f>
        <v>Jakub</v>
      </c>
      <c r="D37" s="18" t="str">
        <f>VLOOKUP(B37,Startovka!$A$2:$H$178,3,FALSE)</f>
        <v>Ševčík</v>
      </c>
      <c r="E37" s="18" t="str">
        <f>VLOOKUP(B37,Startovka!$A$2:$H$178,4,FALSE)</f>
        <v>Tereza</v>
      </c>
      <c r="F37" s="18" t="str">
        <f>VLOOKUP(B37,Startovka!$A$2:$H$178,5,FALSE)</f>
        <v>Kovaříková</v>
      </c>
      <c r="G37" s="18" t="str">
        <f>VLOOKUP(B37,Startovka!$A$2:$H$178,6,FALSE)</f>
        <v>Holandští včelaři</v>
      </c>
      <c r="H37" s="20" t="str">
        <f>VLOOKUP(B37,Startovka!$A$2:$H$178,8,FALSE)</f>
        <v>MIX65</v>
      </c>
      <c r="I37" s="20" t="s">
        <v>351</v>
      </c>
      <c r="J37" s="20"/>
      <c r="K37" s="20" t="s">
        <v>351</v>
      </c>
      <c r="L37" s="20" t="s">
        <v>351</v>
      </c>
      <c r="M37" s="20" t="s">
        <v>351</v>
      </c>
      <c r="N37" s="20" t="s">
        <v>351</v>
      </c>
      <c r="O37" s="20" t="s">
        <v>351</v>
      </c>
      <c r="P37" s="20" t="s">
        <v>351</v>
      </c>
      <c r="Q37" s="20" t="s">
        <v>351</v>
      </c>
      <c r="R37" s="20" t="s">
        <v>351</v>
      </c>
      <c r="S37" s="20"/>
      <c r="T37" s="20">
        <f>IFERROR(VLOOKUP(B37,lukostrelba!A:B,2,FALSE),0)</f>
        <v>25</v>
      </c>
      <c r="U37" s="20">
        <v>0</v>
      </c>
      <c r="V37" s="20">
        <f t="shared" si="0"/>
        <v>0</v>
      </c>
      <c r="W37" s="21">
        <f t="shared" si="1"/>
        <v>275</v>
      </c>
      <c r="X37" s="25">
        <f>VLOOKUP(B37,Startovka!A:M,13,FALSE)</f>
        <v>0.12449074074074498</v>
      </c>
      <c r="Y37" s="26">
        <v>9</v>
      </c>
      <c r="AA37" s="15">
        <f t="shared" si="2"/>
        <v>0</v>
      </c>
    </row>
    <row r="38" spans="1:27" x14ac:dyDescent="0.25">
      <c r="A38" s="18">
        <v>32</v>
      </c>
      <c r="B38" s="19">
        <v>80</v>
      </c>
      <c r="C38" s="18" t="str">
        <f>VLOOKUP(B38,Startovka!$A$2:$H$178,2,FALSE)</f>
        <v>Ondřej</v>
      </c>
      <c r="D38" s="18" t="str">
        <f>VLOOKUP(B38,Startovka!$A$2:$H$178,3,FALSE)</f>
        <v>Fatka</v>
      </c>
      <c r="E38" s="18" t="str">
        <f>VLOOKUP(B38,Startovka!$A$2:$H$178,4,FALSE)</f>
        <v>Martin</v>
      </c>
      <c r="F38" s="18" t="str">
        <f>VLOOKUP(B38,Startovka!$A$2:$H$178,5,FALSE)</f>
        <v>Podroužek</v>
      </c>
      <c r="G38" s="18" t="str">
        <f>VLOOKUP(B38,Startovka!$A$2:$H$178,6,FALSE)</f>
        <v>Cesio</v>
      </c>
      <c r="H38" s="20" t="str">
        <f>VLOOKUP(B38,Startovka!$A$2:$H$178,8,FALSE)</f>
        <v>MM70+</v>
      </c>
      <c r="I38" s="20" t="s">
        <v>351</v>
      </c>
      <c r="J38" s="20" t="s">
        <v>351</v>
      </c>
      <c r="K38" s="20" t="s">
        <v>351</v>
      </c>
      <c r="L38" s="20"/>
      <c r="M38" s="20" t="s">
        <v>351</v>
      </c>
      <c r="N38" s="20" t="s">
        <v>351</v>
      </c>
      <c r="O38" s="20" t="s">
        <v>351</v>
      </c>
      <c r="P38" s="20" t="s">
        <v>351</v>
      </c>
      <c r="Q38" s="20" t="s">
        <v>351</v>
      </c>
      <c r="R38" s="20" t="s">
        <v>351</v>
      </c>
      <c r="S38" s="20" t="s">
        <v>351</v>
      </c>
      <c r="T38" s="20">
        <f>IFERROR(VLOOKUP(B38,lukostrelba!A:B,2,FALSE),0)</f>
        <v>20</v>
      </c>
      <c r="U38" s="20">
        <v>0</v>
      </c>
      <c r="V38" s="20">
        <f t="shared" si="0"/>
        <v>0</v>
      </c>
      <c r="W38" s="21">
        <f t="shared" si="1"/>
        <v>270</v>
      </c>
      <c r="X38" s="25">
        <f>VLOOKUP(B38,Startovka!A:M,13,FALSE)</f>
        <v>0.12449074074074074</v>
      </c>
      <c r="Y38" s="26">
        <v>8</v>
      </c>
      <c r="AA38" s="15">
        <f t="shared" si="2"/>
        <v>0</v>
      </c>
    </row>
    <row r="39" spans="1:27" x14ac:dyDescent="0.25">
      <c r="A39" s="18">
        <v>31</v>
      </c>
      <c r="B39" s="24">
        <v>67</v>
      </c>
      <c r="C39" s="18" t="str">
        <f>VLOOKUP(B39,Startovka!$A$2:$H$178,2,FALSE)</f>
        <v>Tonda</v>
      </c>
      <c r="D39" s="18" t="str">
        <f>VLOOKUP(B39,Startovka!$A$2:$H$178,3,FALSE)</f>
        <v>Vojtíšek</v>
      </c>
      <c r="E39" s="18" t="str">
        <f>VLOOKUP(B39,Startovka!$A$2:$H$178,4,FALSE)</f>
        <v>Miroslav</v>
      </c>
      <c r="F39" s="18" t="str">
        <f>VLOOKUP(B39,Startovka!$A$2:$H$178,5,FALSE)</f>
        <v>Franěk</v>
      </c>
      <c r="G39" s="18" t="str">
        <f>VLOOKUP(B39,Startovka!$A$2:$H$178,6,FALSE)</f>
        <v>no swiss</v>
      </c>
      <c r="H39" s="20" t="str">
        <f>VLOOKUP(B39,Startovka!$A$2:$H$178,8,FALSE)</f>
        <v>MM70+</v>
      </c>
      <c r="I39" s="20" t="s">
        <v>351</v>
      </c>
      <c r="J39" s="20" t="s">
        <v>351</v>
      </c>
      <c r="K39" s="20" t="s">
        <v>351</v>
      </c>
      <c r="L39" s="20" t="s">
        <v>351</v>
      </c>
      <c r="M39" s="20" t="s">
        <v>351</v>
      </c>
      <c r="N39" s="20" t="s">
        <v>351</v>
      </c>
      <c r="O39" s="20"/>
      <c r="P39" s="20" t="s">
        <v>351</v>
      </c>
      <c r="Q39" s="20"/>
      <c r="R39" s="20" t="s">
        <v>351</v>
      </c>
      <c r="S39" s="20" t="s">
        <v>351</v>
      </c>
      <c r="T39" s="20">
        <f>IFERROR(VLOOKUP(B39,lukostrelba!A:B,2,FALSE),0)</f>
        <v>20</v>
      </c>
      <c r="U39" s="20">
        <v>10</v>
      </c>
      <c r="V39" s="20">
        <f t="shared" si="0"/>
        <v>0</v>
      </c>
      <c r="W39" s="21">
        <f t="shared" si="1"/>
        <v>270</v>
      </c>
      <c r="X39" s="25">
        <f>VLOOKUP(B39,Startovka!A:M,13,FALSE)</f>
        <v>0.12076388888889625</v>
      </c>
      <c r="Y39" s="26">
        <v>7</v>
      </c>
      <c r="AA39" s="15">
        <f t="shared" si="2"/>
        <v>0</v>
      </c>
    </row>
    <row r="40" spans="1:27" x14ac:dyDescent="0.25">
      <c r="A40" s="18">
        <v>34</v>
      </c>
      <c r="B40" s="19">
        <v>55</v>
      </c>
      <c r="C40" s="18" t="str">
        <f>VLOOKUP(B40,Startovka!$A$2:$H$178,2,FALSE)</f>
        <v>Adéla</v>
      </c>
      <c r="D40" s="18" t="str">
        <f>VLOOKUP(B40,Startovka!$A$2:$H$178,3,FALSE)</f>
        <v>Škvorová</v>
      </c>
      <c r="E40" s="18" t="str">
        <f>VLOOKUP(B40,Startovka!$A$2:$H$178,4,FALSE)</f>
        <v>Jirka</v>
      </c>
      <c r="F40" s="18" t="str">
        <f>VLOOKUP(B40,Startovka!$A$2:$H$178,5,FALSE)</f>
        <v>Klouček</v>
      </c>
      <c r="G40" s="18" t="str">
        <f>VLOOKUP(B40,Startovka!$A$2:$H$178,6,FALSE)</f>
        <v>Já za Jiřinu a Jiřina za mě</v>
      </c>
      <c r="H40" s="20" t="str">
        <f>VLOOKUP(B40,Startovka!$A$2:$H$178,8,FALSE)</f>
        <v>MIX65</v>
      </c>
      <c r="I40" s="20" t="s">
        <v>351</v>
      </c>
      <c r="J40" s="20"/>
      <c r="K40" s="20" t="s">
        <v>351</v>
      </c>
      <c r="L40" s="20" t="s">
        <v>351</v>
      </c>
      <c r="M40" s="20" t="s">
        <v>351</v>
      </c>
      <c r="N40" s="20" t="s">
        <v>351</v>
      </c>
      <c r="O40" s="20"/>
      <c r="P40" s="20" t="s">
        <v>351</v>
      </c>
      <c r="Q40" s="20" t="s">
        <v>351</v>
      </c>
      <c r="R40" s="20"/>
      <c r="S40" s="20" t="s">
        <v>351</v>
      </c>
      <c r="T40" s="20">
        <f>IFERROR(VLOOKUP(B40,lukostrelba!A:B,2,FALSE),0)</f>
        <v>15</v>
      </c>
      <c r="U40" s="20">
        <v>10</v>
      </c>
      <c r="V40" s="20">
        <f t="shared" ref="V40:V71" si="3">IF(X40&lt;=$Z$5,0,10*AA40)</f>
        <v>10</v>
      </c>
      <c r="W40" s="21">
        <f t="shared" ref="W40:W71" si="4">SUM(IF(I40="x",$I$7,0),IF(J40="x",$J$7,0),IF(K40="x",$K$7,0),IF(L40="x",$L$7,0),IF(M40="x",$M$7,0),IF(N40="x",$N$7,0),IF(O40="x",$O$7),IF(P40="x",$P$7,0),IF(Q40="x",$Q$7,0),IF(R40="x",$R$7,0),IF(S40="x",$S$7,0),T40,U40-V40)</f>
        <v>265</v>
      </c>
      <c r="X40" s="25">
        <f>VLOOKUP(B40,Startovka!A:M,13,FALSE)</f>
        <v>0.12517361111111577</v>
      </c>
      <c r="Y40" s="26">
        <v>10</v>
      </c>
      <c r="AA40" s="15">
        <f t="shared" ref="AA40:AA71" si="5">IF(X40&lt;=$Z$5,0,MINUTE(X40-$Z$5))</f>
        <v>1</v>
      </c>
    </row>
    <row r="41" spans="1:27" x14ac:dyDescent="0.25">
      <c r="A41" s="18">
        <v>33</v>
      </c>
      <c r="B41" s="24">
        <v>43</v>
      </c>
      <c r="C41" s="18" t="str">
        <f>VLOOKUP(B41,Startovka!$A$2:$H$178,2,FALSE)</f>
        <v>Michal</v>
      </c>
      <c r="D41" s="18" t="str">
        <f>VLOOKUP(B41,Startovka!$A$2:$H$178,3,FALSE)</f>
        <v>Okrouhlík</v>
      </c>
      <c r="E41" s="18" t="str">
        <f>VLOOKUP(B41,Startovka!$A$2:$H$178,4,FALSE)</f>
        <v>Vojta</v>
      </c>
      <c r="F41" s="18" t="str">
        <f>VLOOKUP(B41,Startovka!$A$2:$H$178,5,FALSE)</f>
        <v>Lejsek</v>
      </c>
      <c r="G41" s="18" t="str">
        <f>VLOOKUP(B41,Startovka!$A$2:$H$178,6,FALSE)</f>
        <v>újezd.net</v>
      </c>
      <c r="H41" s="20" t="str">
        <f>VLOOKUP(B41,Startovka!$A$2:$H$178,8,FALSE)</f>
        <v>MM70</v>
      </c>
      <c r="I41" s="20" t="s">
        <v>351</v>
      </c>
      <c r="J41" s="20" t="s">
        <v>351</v>
      </c>
      <c r="K41" s="20" t="s">
        <v>351</v>
      </c>
      <c r="L41" s="20" t="s">
        <v>351</v>
      </c>
      <c r="M41" s="20" t="s">
        <v>351</v>
      </c>
      <c r="N41" s="20" t="s">
        <v>351</v>
      </c>
      <c r="O41" s="20" t="s">
        <v>351</v>
      </c>
      <c r="P41" s="20" t="s">
        <v>351</v>
      </c>
      <c r="Q41" s="20" t="s">
        <v>351</v>
      </c>
      <c r="R41" s="20"/>
      <c r="S41" s="20"/>
      <c r="T41" s="20">
        <f>IFERROR(VLOOKUP(B41,lukostrelba!A:B,2,FALSE),0)</f>
        <v>5</v>
      </c>
      <c r="U41" s="20">
        <v>20</v>
      </c>
      <c r="V41" s="20">
        <f t="shared" si="3"/>
        <v>0</v>
      </c>
      <c r="W41" s="21">
        <f t="shared" si="4"/>
        <v>265</v>
      </c>
      <c r="X41" s="25">
        <f>VLOOKUP(B41,Startovka!A:M,13,FALSE)</f>
        <v>0.1240162037037057</v>
      </c>
      <c r="Y41" s="26">
        <v>5</v>
      </c>
      <c r="AA41" s="15">
        <f t="shared" si="5"/>
        <v>0</v>
      </c>
    </row>
    <row r="42" spans="1:27" x14ac:dyDescent="0.25">
      <c r="A42" s="18">
        <v>37</v>
      </c>
      <c r="B42" s="19">
        <v>49</v>
      </c>
      <c r="C42" s="18" t="str">
        <f>VLOOKUP(B42,Startovka!$A$2:$H$178,2,FALSE)</f>
        <v>Ondřej</v>
      </c>
      <c r="D42" s="18" t="str">
        <f>VLOOKUP(B42,Startovka!$A$2:$H$178,3,FALSE)</f>
        <v>Ptáček</v>
      </c>
      <c r="E42" s="18" t="str">
        <f>VLOOKUP(B42,Startovka!$A$2:$H$178,4,FALSE)</f>
        <v>Hubert</v>
      </c>
      <c r="F42" s="18" t="str">
        <f>VLOOKUP(B42,Startovka!$A$2:$H$178,5,FALSE)</f>
        <v>Kincl</v>
      </c>
      <c r="G42" s="18" t="str">
        <f>VLOOKUP(B42,Startovka!$A$2:$H$178,6,FALSE)</f>
        <v>Beat It</v>
      </c>
      <c r="H42" s="20" t="str">
        <f>VLOOKUP(B42,Startovka!$A$2:$H$178,8,FALSE)</f>
        <v>MM70+</v>
      </c>
      <c r="I42" s="20" t="s">
        <v>351</v>
      </c>
      <c r="J42" s="20"/>
      <c r="K42" s="20" t="s">
        <v>351</v>
      </c>
      <c r="L42" s="20" t="s">
        <v>351</v>
      </c>
      <c r="M42" s="20" t="s">
        <v>351</v>
      </c>
      <c r="N42" s="20" t="s">
        <v>351</v>
      </c>
      <c r="O42" s="20" t="s">
        <v>351</v>
      </c>
      <c r="P42" s="20" t="s">
        <v>351</v>
      </c>
      <c r="Q42" s="20" t="s">
        <v>351</v>
      </c>
      <c r="R42" s="20"/>
      <c r="S42" s="20" t="s">
        <v>351</v>
      </c>
      <c r="T42" s="20">
        <f>IFERROR(VLOOKUP(B42,lukostrelba!A:B,2,FALSE),0)</f>
        <v>10</v>
      </c>
      <c r="U42" s="20">
        <v>10</v>
      </c>
      <c r="V42" s="20">
        <f t="shared" si="3"/>
        <v>30</v>
      </c>
      <c r="W42" s="21">
        <f t="shared" si="4"/>
        <v>260</v>
      </c>
      <c r="X42" s="25">
        <f>VLOOKUP(B42,Startovka!A:M,13,FALSE)</f>
        <v>0.12700231481481813</v>
      </c>
      <c r="Y42" s="26">
        <v>9</v>
      </c>
      <c r="AA42" s="15">
        <f t="shared" si="5"/>
        <v>3</v>
      </c>
    </row>
    <row r="43" spans="1:27" x14ac:dyDescent="0.25">
      <c r="A43" s="18">
        <v>36</v>
      </c>
      <c r="B43" s="24">
        <v>5</v>
      </c>
      <c r="C43" s="18" t="str">
        <f>VLOOKUP(B43,Startovka!$A$2:$H$178,2,FALSE)</f>
        <v xml:space="preserve">Kateřina </v>
      </c>
      <c r="D43" s="18" t="str">
        <f>VLOOKUP(B43,Startovka!$A$2:$H$178,3,FALSE)</f>
        <v>Buzková</v>
      </c>
      <c r="E43" s="18" t="str">
        <f>VLOOKUP(B43,Startovka!$A$2:$H$178,4,FALSE)</f>
        <v xml:space="preserve">Jana </v>
      </c>
      <c r="F43" s="18" t="str">
        <f>VLOOKUP(B43,Startovka!$A$2:$H$178,5,FALSE)</f>
        <v xml:space="preserve">Poláková </v>
      </c>
      <c r="G43" s="18" t="str">
        <f>VLOOKUP(B43,Startovka!$A$2:$H$178,6,FALSE)</f>
        <v>SURVIVAL</v>
      </c>
      <c r="H43" s="20" t="str">
        <f>VLOOKUP(B43,Startovka!$A$2:$H$178,8,FALSE)</f>
        <v>ZZ60</v>
      </c>
      <c r="I43" s="20" t="s">
        <v>351</v>
      </c>
      <c r="J43" s="20" t="s">
        <v>351</v>
      </c>
      <c r="K43" s="20" t="s">
        <v>351</v>
      </c>
      <c r="L43" s="20"/>
      <c r="M43" s="20" t="s">
        <v>351</v>
      </c>
      <c r="N43" s="20" t="s">
        <v>351</v>
      </c>
      <c r="O43" s="20" t="s">
        <v>351</v>
      </c>
      <c r="P43" s="20" t="s">
        <v>351</v>
      </c>
      <c r="Q43" s="20" t="s">
        <v>351</v>
      </c>
      <c r="R43" s="20" t="s">
        <v>351</v>
      </c>
      <c r="S43" s="20" t="s">
        <v>351</v>
      </c>
      <c r="T43" s="20">
        <f>IFERROR(VLOOKUP(B43,lukostrelba!A:B,2,FALSE),0)</f>
        <v>10</v>
      </c>
      <c r="U43" s="20">
        <v>20</v>
      </c>
      <c r="V43" s="20">
        <f t="shared" si="3"/>
        <v>20</v>
      </c>
      <c r="W43" s="21">
        <f t="shared" si="4"/>
        <v>260</v>
      </c>
      <c r="X43" s="25">
        <f>VLOOKUP(B43,Startovka!A:M,13,FALSE)</f>
        <v>0.12591435185185187</v>
      </c>
      <c r="Y43" s="26">
        <v>2</v>
      </c>
      <c r="AA43" s="15">
        <f t="shared" si="5"/>
        <v>2</v>
      </c>
    </row>
    <row r="44" spans="1:27" x14ac:dyDescent="0.25">
      <c r="A44" s="18">
        <v>35</v>
      </c>
      <c r="B44" s="19">
        <v>23</v>
      </c>
      <c r="C44" s="18" t="str">
        <f>VLOOKUP(B44,Startovka!$A$2:$H$178,2,FALSE)</f>
        <v>Jana</v>
      </c>
      <c r="D44" s="18" t="str">
        <f>VLOOKUP(B44,Startovka!$A$2:$H$178,3,FALSE)</f>
        <v>Horová</v>
      </c>
      <c r="E44" s="18" t="str">
        <f>VLOOKUP(B44,Startovka!$A$2:$H$178,4,FALSE)</f>
        <v>Tereza</v>
      </c>
      <c r="F44" s="18" t="str">
        <f>VLOOKUP(B44,Startovka!$A$2:$H$178,5,FALSE)</f>
        <v>Horová</v>
      </c>
      <c r="G44" s="18" t="str">
        <f>VLOOKUP(B44,Startovka!$A$2:$H$178,6,FALSE)</f>
        <v>Úvaly</v>
      </c>
      <c r="H44" s="20" t="str">
        <f>VLOOKUP(B44,Startovka!$A$2:$H$178,8,FALSE)</f>
        <v>ZZ60+</v>
      </c>
      <c r="I44" s="20" t="s">
        <v>351</v>
      </c>
      <c r="J44" s="20" t="s">
        <v>351</v>
      </c>
      <c r="K44" s="20" t="s">
        <v>351</v>
      </c>
      <c r="L44" s="20" t="s">
        <v>351</v>
      </c>
      <c r="M44" s="20"/>
      <c r="N44" s="20" t="s">
        <v>351</v>
      </c>
      <c r="O44" s="20" t="s">
        <v>351</v>
      </c>
      <c r="P44" s="20" t="s">
        <v>351</v>
      </c>
      <c r="Q44" s="20"/>
      <c r="R44" s="20"/>
      <c r="S44" s="20" t="s">
        <v>351</v>
      </c>
      <c r="T44" s="20">
        <f>IFERROR(VLOOKUP(B44,lukostrelba!A:B,2,FALSE),0)</f>
        <v>10</v>
      </c>
      <c r="U44" s="20">
        <v>20</v>
      </c>
      <c r="V44" s="20">
        <f t="shared" si="3"/>
        <v>0</v>
      </c>
      <c r="W44" s="21">
        <f t="shared" si="4"/>
        <v>260</v>
      </c>
      <c r="X44" s="25">
        <f>VLOOKUP(B44,Startovka!A:M,13,FALSE)</f>
        <v>0.11446759259259216</v>
      </c>
      <c r="Y44" s="26">
        <v>4</v>
      </c>
      <c r="AA44" s="15">
        <f t="shared" si="5"/>
        <v>0</v>
      </c>
    </row>
    <row r="45" spans="1:27" x14ac:dyDescent="0.25">
      <c r="A45" s="18">
        <v>38</v>
      </c>
      <c r="B45" s="24">
        <v>58</v>
      </c>
      <c r="C45" s="18" t="str">
        <f>VLOOKUP(B45,Startovka!$A$2:$H$178,2,FALSE)</f>
        <v>Klára</v>
      </c>
      <c r="D45" s="18" t="str">
        <f>VLOOKUP(B45,Startovka!$A$2:$H$178,3,FALSE)</f>
        <v>Šťastná</v>
      </c>
      <c r="E45" s="18" t="str">
        <f>VLOOKUP(B45,Startovka!$A$2:$H$178,4,FALSE)</f>
        <v>Pavel</v>
      </c>
      <c r="F45" s="18" t="str">
        <f>VLOOKUP(B45,Startovka!$A$2:$H$178,5,FALSE)</f>
        <v>Šťastný</v>
      </c>
      <c r="G45" s="18"/>
      <c r="H45" s="20" t="str">
        <f>VLOOKUP(B45,Startovka!$A$2:$H$178,8,FALSE)</f>
        <v>MIX65</v>
      </c>
      <c r="I45" s="20" t="s">
        <v>351</v>
      </c>
      <c r="J45" s="20"/>
      <c r="K45" s="20" t="s">
        <v>351</v>
      </c>
      <c r="L45" s="20"/>
      <c r="M45" s="20" t="s">
        <v>351</v>
      </c>
      <c r="N45" s="20" t="s">
        <v>351</v>
      </c>
      <c r="O45" s="20" t="s">
        <v>351</v>
      </c>
      <c r="P45" s="20" t="s">
        <v>351</v>
      </c>
      <c r="Q45" s="20" t="s">
        <v>351</v>
      </c>
      <c r="R45" s="20" t="s">
        <v>351</v>
      </c>
      <c r="S45" s="20" t="s">
        <v>351</v>
      </c>
      <c r="T45" s="20">
        <f>IFERROR(VLOOKUP(B45,lukostrelba!A:B,2,FALSE),0)</f>
        <v>5</v>
      </c>
      <c r="U45" s="20">
        <v>10</v>
      </c>
      <c r="V45" s="20">
        <f t="shared" si="3"/>
        <v>0</v>
      </c>
      <c r="W45" s="21">
        <f t="shared" si="4"/>
        <v>255</v>
      </c>
      <c r="X45" s="25">
        <f>VLOOKUP(B45,Startovka!A:M,13,FALSE)</f>
        <v>0.12265046296296808</v>
      </c>
      <c r="Y45" s="26">
        <v>11</v>
      </c>
      <c r="AA45" s="15">
        <f t="shared" si="5"/>
        <v>0</v>
      </c>
    </row>
    <row r="46" spans="1:27" x14ac:dyDescent="0.25">
      <c r="A46" s="18">
        <v>39</v>
      </c>
      <c r="B46" s="24">
        <v>41</v>
      </c>
      <c r="C46" s="18" t="str">
        <f>VLOOKUP(B46,Startovka!$A$2:$H$178,2,FALSE)</f>
        <v>Hana</v>
      </c>
      <c r="D46" s="18" t="str">
        <f>VLOOKUP(B46,Startovka!$A$2:$H$178,3,FALSE)</f>
        <v>Nerušilová</v>
      </c>
      <c r="E46" s="18" t="str">
        <f>VLOOKUP(B46,Startovka!$A$2:$H$178,4,FALSE)</f>
        <v>Karel</v>
      </c>
      <c r="F46" s="18" t="str">
        <f>VLOOKUP(B46,Startovka!$A$2:$H$178,5,FALSE)</f>
        <v>Přibil</v>
      </c>
      <c r="G46" s="18" t="str">
        <f>VLOOKUP(B46,Startovka!$A$2:$H$178,6,FALSE)</f>
        <v>Jdu běhat</v>
      </c>
      <c r="H46" s="20" t="str">
        <f>VLOOKUP(B46,Startovka!$A$2:$H$178,8,FALSE)</f>
        <v>MIX65</v>
      </c>
      <c r="I46" s="20" t="s">
        <v>351</v>
      </c>
      <c r="J46" s="20" t="s">
        <v>351</v>
      </c>
      <c r="K46" s="20" t="s">
        <v>351</v>
      </c>
      <c r="L46" s="20" t="s">
        <v>351</v>
      </c>
      <c r="M46" s="20"/>
      <c r="N46" s="20" t="s">
        <v>351</v>
      </c>
      <c r="O46" s="20" t="s">
        <v>351</v>
      </c>
      <c r="P46" s="20" t="s">
        <v>351</v>
      </c>
      <c r="Q46" s="20" t="s">
        <v>351</v>
      </c>
      <c r="R46" s="20"/>
      <c r="S46" s="20"/>
      <c r="T46" s="20">
        <f>IFERROR(VLOOKUP(B46,lukostrelba!A:B,2,FALSE),0)</f>
        <v>15</v>
      </c>
      <c r="U46" s="20">
        <v>10</v>
      </c>
      <c r="V46" s="20">
        <f t="shared" si="3"/>
        <v>0</v>
      </c>
      <c r="W46" s="21">
        <f t="shared" si="4"/>
        <v>255</v>
      </c>
      <c r="X46" s="25">
        <f>VLOOKUP(B46,Startovka!A:M,13,FALSE)</f>
        <v>0.12361111111111264</v>
      </c>
      <c r="Y46" s="26">
        <v>12</v>
      </c>
      <c r="AA46" s="15">
        <f t="shared" si="5"/>
        <v>0</v>
      </c>
    </row>
    <row r="47" spans="1:27" x14ac:dyDescent="0.25">
      <c r="A47" s="18">
        <v>40</v>
      </c>
      <c r="B47" s="19">
        <v>50</v>
      </c>
      <c r="C47" s="18" t="str">
        <f>VLOOKUP(B47,Startovka!$A$2:$H$178,2,FALSE)</f>
        <v>Václav</v>
      </c>
      <c r="D47" s="18" t="str">
        <f>VLOOKUP(B47,Startovka!$A$2:$H$178,3,FALSE)</f>
        <v>Skřivánek</v>
      </c>
      <c r="E47" s="18" t="str">
        <f>VLOOKUP(B47,Startovka!$A$2:$H$178,4,FALSE)</f>
        <v>Kateřina</v>
      </c>
      <c r="F47" s="18" t="str">
        <f>VLOOKUP(B47,Startovka!$A$2:$H$178,5,FALSE)</f>
        <v>Lustigová</v>
      </c>
      <c r="G47" s="18"/>
      <c r="H47" s="20" t="str">
        <f>VLOOKUP(B47,Startovka!$A$2:$H$178,8,FALSE)</f>
        <v>MIX65</v>
      </c>
      <c r="I47" s="20" t="s">
        <v>351</v>
      </c>
      <c r="J47" s="20" t="s">
        <v>351</v>
      </c>
      <c r="K47" s="20" t="s">
        <v>351</v>
      </c>
      <c r="L47" s="20" t="s">
        <v>351</v>
      </c>
      <c r="M47" s="20"/>
      <c r="N47" s="20" t="s">
        <v>351</v>
      </c>
      <c r="O47" s="20" t="s">
        <v>351</v>
      </c>
      <c r="P47" s="20" t="s">
        <v>351</v>
      </c>
      <c r="Q47" s="20"/>
      <c r="R47" s="20"/>
      <c r="S47" s="20" t="s">
        <v>351</v>
      </c>
      <c r="T47" s="20">
        <f>IFERROR(VLOOKUP(B47,lukostrelba!A:B,2,FALSE),0)</f>
        <v>5</v>
      </c>
      <c r="U47" s="20">
        <v>20</v>
      </c>
      <c r="V47" s="20">
        <f t="shared" si="3"/>
        <v>0</v>
      </c>
      <c r="W47" s="21">
        <f t="shared" si="4"/>
        <v>255</v>
      </c>
      <c r="X47" s="25">
        <f>VLOOKUP(B47,Startovka!A:M,13,FALSE)</f>
        <v>0.12424768518518853</v>
      </c>
      <c r="Y47" s="26">
        <v>13</v>
      </c>
      <c r="AA47" s="15">
        <f t="shared" si="5"/>
        <v>0</v>
      </c>
    </row>
    <row r="48" spans="1:27" x14ac:dyDescent="0.25">
      <c r="A48" s="18">
        <v>41</v>
      </c>
      <c r="B48" s="24">
        <v>35</v>
      </c>
      <c r="C48" s="18" t="str">
        <f>VLOOKUP(B48,Startovka!$A$2:$H$178,2,FALSE)</f>
        <v>Lukáš</v>
      </c>
      <c r="D48" s="18" t="str">
        <f>VLOOKUP(B48,Startovka!$A$2:$H$178,3,FALSE)</f>
        <v>Macek</v>
      </c>
      <c r="E48" s="18" t="str">
        <f>VLOOKUP(B48,Startovka!$A$2:$H$178,4,FALSE)</f>
        <v>Krista</v>
      </c>
      <c r="F48" s="18" t="str">
        <f>VLOOKUP(B48,Startovka!$A$2:$H$178,5,FALSE)</f>
        <v>Hermanová</v>
      </c>
      <c r="G48" s="18" t="str">
        <f>VLOOKUP(B48,Startovka!$A$2:$H$178,6,FALSE)</f>
        <v>Malej a Velká</v>
      </c>
      <c r="H48" s="20" t="str">
        <f>VLOOKUP(B48,Startovka!$A$2:$H$178,8,FALSE)</f>
        <v>MIX65</v>
      </c>
      <c r="I48" s="20" t="s">
        <v>351</v>
      </c>
      <c r="J48" s="20" t="s">
        <v>351</v>
      </c>
      <c r="K48" s="20" t="s">
        <v>351</v>
      </c>
      <c r="L48" s="20" t="s">
        <v>351</v>
      </c>
      <c r="M48" s="20" t="s">
        <v>351</v>
      </c>
      <c r="N48" s="20" t="s">
        <v>351</v>
      </c>
      <c r="O48" s="20" t="s">
        <v>351</v>
      </c>
      <c r="P48" s="20" t="s">
        <v>351</v>
      </c>
      <c r="Q48" s="20"/>
      <c r="R48" s="20"/>
      <c r="S48" s="20" t="s">
        <v>351</v>
      </c>
      <c r="T48" s="20">
        <f>IFERROR(VLOOKUP(B48,lukostrelba!A:B,2,FALSE),0)</f>
        <v>15</v>
      </c>
      <c r="U48" s="20">
        <v>10</v>
      </c>
      <c r="V48" s="20">
        <f t="shared" si="3"/>
        <v>10</v>
      </c>
      <c r="W48" s="21">
        <f t="shared" si="4"/>
        <v>255</v>
      </c>
      <c r="X48" s="25">
        <f>VLOOKUP(B48,Startovka!A:M,13,FALSE)</f>
        <v>0.12552083333333361</v>
      </c>
      <c r="Y48" s="26">
        <v>14</v>
      </c>
      <c r="AA48" s="15">
        <f t="shared" si="5"/>
        <v>1</v>
      </c>
    </row>
    <row r="49" spans="1:27" x14ac:dyDescent="0.25">
      <c r="A49" s="18">
        <v>42</v>
      </c>
      <c r="B49" s="19">
        <v>24</v>
      </c>
      <c r="C49" s="18" t="str">
        <f>VLOOKUP(B49,Startovka!$A$2:$H$178,2,FALSE)</f>
        <v>Markéta</v>
      </c>
      <c r="D49" s="18" t="str">
        <f>VLOOKUP(B49,Startovka!$A$2:$H$178,3,FALSE)</f>
        <v>Hubínková</v>
      </c>
      <c r="E49" s="18" t="str">
        <f>VLOOKUP(B49,Startovka!$A$2:$H$178,4,FALSE)</f>
        <v>Dagmar</v>
      </c>
      <c r="F49" s="18" t="str">
        <f>VLOOKUP(B49,Startovka!$A$2:$H$178,5,FALSE)</f>
        <v>Dandová</v>
      </c>
      <c r="G49" s="18" t="str">
        <f>VLOOKUP(B49,Startovka!$A$2:$H$178,6,FALSE)</f>
        <v>Říčanské čápice</v>
      </c>
      <c r="H49" s="20" t="str">
        <f>VLOOKUP(B49,Startovka!$A$2:$H$178,8,FALSE)</f>
        <v>MIX65</v>
      </c>
      <c r="I49" s="20" t="s">
        <v>351</v>
      </c>
      <c r="J49" s="20"/>
      <c r="K49" s="20" t="s">
        <v>351</v>
      </c>
      <c r="L49" s="20" t="s">
        <v>351</v>
      </c>
      <c r="M49" s="20" t="s">
        <v>351</v>
      </c>
      <c r="N49" s="20" t="s">
        <v>351</v>
      </c>
      <c r="O49" s="20" t="s">
        <v>351</v>
      </c>
      <c r="P49" s="20" t="s">
        <v>351</v>
      </c>
      <c r="Q49" s="20" t="s">
        <v>351</v>
      </c>
      <c r="R49" s="20"/>
      <c r="S49" s="20" t="s">
        <v>351</v>
      </c>
      <c r="T49" s="20">
        <f>IFERROR(VLOOKUP(B49,lukostrelba!A:B,2,FALSE),0)</f>
        <v>10</v>
      </c>
      <c r="U49" s="20">
        <v>0</v>
      </c>
      <c r="V49" s="20">
        <f t="shared" si="3"/>
        <v>30</v>
      </c>
      <c r="W49" s="21">
        <f t="shared" si="4"/>
        <v>250</v>
      </c>
      <c r="X49" s="25">
        <f>VLOOKUP(B49,Startovka!A:M,13,FALSE)</f>
        <v>0.12696759259259219</v>
      </c>
      <c r="Y49" s="26">
        <v>15</v>
      </c>
      <c r="AA49" s="15">
        <f t="shared" si="5"/>
        <v>3</v>
      </c>
    </row>
    <row r="50" spans="1:27" x14ac:dyDescent="0.25">
      <c r="A50" s="18">
        <v>43</v>
      </c>
      <c r="B50" s="24">
        <v>76</v>
      </c>
      <c r="C50" s="18" t="str">
        <f>VLOOKUP(B50,Startovka!$A$2:$H$178,2,FALSE)</f>
        <v>Adála</v>
      </c>
      <c r="D50" s="18" t="str">
        <f>VLOOKUP(B50,Startovka!$A$2:$H$178,3,FALSE)</f>
        <v>Kynclová</v>
      </c>
      <c r="E50" s="18" t="str">
        <f>VLOOKUP(B50,Startovka!$A$2:$H$178,4,FALSE)</f>
        <v>Ladislav</v>
      </c>
      <c r="F50" s="18" t="str">
        <f>VLOOKUP(B50,Startovka!$A$2:$H$178,5,FALSE)</f>
        <v>Pokorný</v>
      </c>
      <c r="G50" s="18"/>
      <c r="H50" s="20" t="str">
        <f>VLOOKUP(B50,Startovka!$A$2:$H$178,8,FALSE)</f>
        <v>MIX65</v>
      </c>
      <c r="I50" s="20" t="s">
        <v>351</v>
      </c>
      <c r="J50" s="20" t="s">
        <v>351</v>
      </c>
      <c r="K50" s="20" t="s">
        <v>351</v>
      </c>
      <c r="L50" s="20" t="s">
        <v>351</v>
      </c>
      <c r="M50" s="20" t="s">
        <v>351</v>
      </c>
      <c r="N50" s="20" t="s">
        <v>351</v>
      </c>
      <c r="O50" s="20"/>
      <c r="P50" s="20" t="s">
        <v>351</v>
      </c>
      <c r="Q50" s="20" t="s">
        <v>351</v>
      </c>
      <c r="R50" s="20" t="s">
        <v>351</v>
      </c>
      <c r="S50" s="20" t="s">
        <v>351</v>
      </c>
      <c r="T50" s="20">
        <f>IFERROR(VLOOKUP(B50,lukostrelba!A:B,2,FALSE),0)</f>
        <v>10</v>
      </c>
      <c r="U50" s="20">
        <v>10</v>
      </c>
      <c r="V50" s="20">
        <f t="shared" si="3"/>
        <v>50</v>
      </c>
      <c r="W50" s="21">
        <f t="shared" si="4"/>
        <v>250</v>
      </c>
      <c r="X50" s="25">
        <f>VLOOKUP(B50,Startovka!A:M,13,FALSE)</f>
        <v>0.12796296296296295</v>
      </c>
      <c r="Y50" s="26">
        <v>16</v>
      </c>
      <c r="AA50" s="15">
        <f t="shared" si="5"/>
        <v>5</v>
      </c>
    </row>
    <row r="51" spans="1:27" x14ac:dyDescent="0.25">
      <c r="A51" s="18">
        <v>45</v>
      </c>
      <c r="B51" s="19">
        <v>69</v>
      </c>
      <c r="C51" s="18" t="str">
        <f>VLOOKUP(B51,Startovka!$A$2:$H$178,2,FALSE)</f>
        <v>Alena</v>
      </c>
      <c r="D51" s="18" t="str">
        <f>VLOOKUP(B51,Startovka!$A$2:$H$178,3,FALSE)</f>
        <v>Zbožínková</v>
      </c>
      <c r="E51" s="18" t="str">
        <f>VLOOKUP(B51,Startovka!$A$2:$H$178,4,FALSE)</f>
        <v>Pavla</v>
      </c>
      <c r="F51" s="18" t="str">
        <f>VLOOKUP(B51,Startovka!$A$2:$H$178,5,FALSE)</f>
        <v>Hrníčková</v>
      </c>
      <c r="G51" s="18" t="str">
        <f>VLOOKUP(B51,Startovka!$A$2:$H$178,6,FALSE)</f>
        <v>behejsepsem.cz 2</v>
      </c>
      <c r="H51" s="20" t="str">
        <f>VLOOKUP(B51,Startovka!$A$2:$H$178,8,FALSE)</f>
        <v>ZZ60+</v>
      </c>
      <c r="I51" s="20" t="s">
        <v>351</v>
      </c>
      <c r="J51" s="20"/>
      <c r="K51" s="20" t="s">
        <v>351</v>
      </c>
      <c r="L51" s="20"/>
      <c r="M51" s="20" t="s">
        <v>351</v>
      </c>
      <c r="N51" s="20" t="s">
        <v>351</v>
      </c>
      <c r="O51" s="20" t="s">
        <v>351</v>
      </c>
      <c r="P51" s="20" t="s">
        <v>351</v>
      </c>
      <c r="Q51" s="20" t="s">
        <v>351</v>
      </c>
      <c r="R51" s="20"/>
      <c r="S51" s="20" t="s">
        <v>351</v>
      </c>
      <c r="T51" s="20">
        <f>IFERROR(VLOOKUP(B51,lukostrelba!A:B,2,FALSE),0)</f>
        <v>15</v>
      </c>
      <c r="U51" s="20">
        <v>10</v>
      </c>
      <c r="V51" s="20">
        <f t="shared" si="3"/>
        <v>0</v>
      </c>
      <c r="W51" s="21">
        <f t="shared" si="4"/>
        <v>245</v>
      </c>
      <c r="X51" s="25">
        <f>VLOOKUP(B51,Startovka!A:M,13,FALSE)</f>
        <v>0.124247685185193</v>
      </c>
      <c r="Y51" s="26">
        <v>5</v>
      </c>
      <c r="AA51" s="15">
        <f t="shared" si="5"/>
        <v>0</v>
      </c>
    </row>
    <row r="52" spans="1:27" x14ac:dyDescent="0.25">
      <c r="A52" s="18">
        <v>44</v>
      </c>
      <c r="B52" s="24">
        <v>72</v>
      </c>
      <c r="C52" s="18" t="str">
        <f>VLOOKUP(B52,Startovka!$A$2:$H$178,2,FALSE)</f>
        <v>Martin</v>
      </c>
      <c r="D52" s="18" t="str">
        <f>VLOOKUP(B52,Startovka!$A$2:$H$178,3,FALSE)</f>
        <v>Jahn</v>
      </c>
      <c r="E52" s="18" t="str">
        <f>VLOOKUP(B52,Startovka!$A$2:$H$178,4,FALSE)</f>
        <v>Petra</v>
      </c>
      <c r="F52" s="18" t="str">
        <f>VLOOKUP(B52,Startovka!$A$2:$H$178,5,FALSE)</f>
        <v>Veselá</v>
      </c>
      <c r="G52" s="18" t="str">
        <f>VLOOKUP(B52,Startovka!$A$2:$H$178,6,FALSE)</f>
        <v>ATOMBIKE</v>
      </c>
      <c r="H52" s="20" t="str">
        <f>VLOOKUP(B52,Startovka!$A$2:$H$178,8,FALSE)</f>
        <v>MIX65</v>
      </c>
      <c r="I52" s="20" t="s">
        <v>351</v>
      </c>
      <c r="J52" s="20" t="s">
        <v>351</v>
      </c>
      <c r="K52" s="20" t="s">
        <v>351</v>
      </c>
      <c r="L52" s="20" t="s">
        <v>351</v>
      </c>
      <c r="M52" s="20" t="s">
        <v>351</v>
      </c>
      <c r="N52" s="20" t="s">
        <v>351</v>
      </c>
      <c r="O52" s="20" t="s">
        <v>351</v>
      </c>
      <c r="P52" s="20" t="s">
        <v>351</v>
      </c>
      <c r="Q52" s="20"/>
      <c r="R52" s="20"/>
      <c r="S52" s="20" t="s">
        <v>351</v>
      </c>
      <c r="T52" s="20">
        <f>IFERROR(VLOOKUP(B52,lukostrelba!A:B,2,FALSE),0)</f>
        <v>5</v>
      </c>
      <c r="U52" s="20">
        <v>0</v>
      </c>
      <c r="V52" s="20">
        <f t="shared" si="3"/>
        <v>0</v>
      </c>
      <c r="W52" s="21">
        <f t="shared" si="4"/>
        <v>245</v>
      </c>
      <c r="X52" s="25">
        <f>VLOOKUP(B52,Startovka!A:M,13,FALSE)</f>
        <v>0.12225694444444443</v>
      </c>
      <c r="Y52" s="26">
        <v>17</v>
      </c>
      <c r="AA52" s="15">
        <f t="shared" si="5"/>
        <v>0</v>
      </c>
    </row>
    <row r="53" spans="1:27" x14ac:dyDescent="0.25">
      <c r="A53" s="18">
        <v>46</v>
      </c>
      <c r="B53" s="19">
        <v>13</v>
      </c>
      <c r="C53" s="18" t="str">
        <f>VLOOKUP(B53,Startovka!$A$2:$H$178,2,FALSE)</f>
        <v>Zdenda</v>
      </c>
      <c r="D53" s="18" t="str">
        <f>VLOOKUP(B53,Startovka!$A$2:$H$178,3,FALSE)</f>
        <v>Fořt</v>
      </c>
      <c r="E53" s="18" t="str">
        <f>VLOOKUP(B53,Startovka!$A$2:$H$178,4,FALSE)</f>
        <v>Petr</v>
      </c>
      <c r="F53" s="18" t="str">
        <f>VLOOKUP(B53,Startovka!$A$2:$H$178,5,FALSE)</f>
        <v>Liška</v>
      </c>
      <c r="G53" s="18" t="str">
        <f>VLOOKUP(B53,Startovka!$A$2:$H$178,6,FALSE)</f>
        <v>"Silná síla"</v>
      </c>
      <c r="H53" s="20" t="str">
        <f>VLOOKUP(B53,Startovka!$A$2:$H$178,8,FALSE)</f>
        <v>MM70</v>
      </c>
      <c r="I53" s="20" t="s">
        <v>351</v>
      </c>
      <c r="J53" s="20" t="s">
        <v>351</v>
      </c>
      <c r="K53" s="20" t="s">
        <v>351</v>
      </c>
      <c r="L53" s="20" t="s">
        <v>351</v>
      </c>
      <c r="M53" s="20" t="s">
        <v>351</v>
      </c>
      <c r="N53" s="20" t="s">
        <v>351</v>
      </c>
      <c r="O53" s="20" t="s">
        <v>351</v>
      </c>
      <c r="P53" s="20"/>
      <c r="Q53" s="20" t="s">
        <v>351</v>
      </c>
      <c r="R53" s="20"/>
      <c r="S53" s="20" t="s">
        <v>351</v>
      </c>
      <c r="T53" s="20">
        <f>IFERROR(VLOOKUP(B53,lukostrelba!A:B,2,FALSE),0)</f>
        <v>5</v>
      </c>
      <c r="U53" s="20">
        <v>10</v>
      </c>
      <c r="V53" s="20">
        <f t="shared" si="3"/>
        <v>0</v>
      </c>
      <c r="W53" s="21">
        <f t="shared" si="4"/>
        <v>235</v>
      </c>
      <c r="X53" s="25">
        <f>VLOOKUP(B53,Startovka!A:M,13,FALSE)</f>
        <v>0.12413194444444478</v>
      </c>
      <c r="Y53" s="26">
        <v>6</v>
      </c>
      <c r="AA53" s="15">
        <f t="shared" si="5"/>
        <v>0</v>
      </c>
    </row>
    <row r="54" spans="1:27" x14ac:dyDescent="0.25">
      <c r="A54" s="18">
        <v>47</v>
      </c>
      <c r="B54" s="24">
        <v>77</v>
      </c>
      <c r="C54" s="18" t="str">
        <f>VLOOKUP(B54,Startovka!$A$2:$H$178,2,FALSE)</f>
        <v>Vojtěch</v>
      </c>
      <c r="D54" s="18" t="str">
        <f>VLOOKUP(B54,Startovka!$A$2:$H$178,3,FALSE)</f>
        <v>Hrabě</v>
      </c>
      <c r="E54" s="18" t="str">
        <f>VLOOKUP(B54,Startovka!$A$2:$H$178,4,FALSE)</f>
        <v>Jan</v>
      </c>
      <c r="F54" s="18" t="str">
        <f>VLOOKUP(B54,Startovka!$A$2:$H$178,5,FALSE)</f>
        <v>Jiřička</v>
      </c>
      <c r="G54" s="18"/>
      <c r="H54" s="20" t="str">
        <f>VLOOKUP(B54,Startovka!$A$2:$H$178,8,FALSE)</f>
        <v>MM70</v>
      </c>
      <c r="I54" s="20" t="s">
        <v>351</v>
      </c>
      <c r="J54" s="20" t="s">
        <v>351</v>
      </c>
      <c r="K54" s="20"/>
      <c r="L54" s="20"/>
      <c r="M54" s="20" t="s">
        <v>351</v>
      </c>
      <c r="N54" s="20"/>
      <c r="O54" s="20" t="s">
        <v>351</v>
      </c>
      <c r="P54" s="20" t="s">
        <v>351</v>
      </c>
      <c r="Q54" s="20" t="s">
        <v>351</v>
      </c>
      <c r="R54" s="20" t="s">
        <v>351</v>
      </c>
      <c r="S54" s="20" t="s">
        <v>351</v>
      </c>
      <c r="T54" s="20">
        <f>IFERROR(VLOOKUP(B54,lukostrelba!A:B,2,FALSE),0)</f>
        <v>25</v>
      </c>
      <c r="U54" s="20">
        <v>0</v>
      </c>
      <c r="V54" s="20">
        <f t="shared" si="3"/>
        <v>0</v>
      </c>
      <c r="W54" s="21">
        <f t="shared" si="4"/>
        <v>225</v>
      </c>
      <c r="X54" s="25">
        <f>VLOOKUP(B54,Startovka!A:M,13,FALSE)</f>
        <v>0.12189814814814812</v>
      </c>
      <c r="Y54" s="26">
        <v>7</v>
      </c>
      <c r="AA54" s="15">
        <f t="shared" si="5"/>
        <v>0</v>
      </c>
    </row>
    <row r="55" spans="1:27" x14ac:dyDescent="0.25">
      <c r="A55" s="18">
        <v>48</v>
      </c>
      <c r="B55" s="19">
        <v>61</v>
      </c>
      <c r="C55" s="18" t="str">
        <f>VLOOKUP(B55,Startovka!$A$2:$H$178,2,FALSE)</f>
        <v>Jan</v>
      </c>
      <c r="D55" s="18" t="str">
        <f>VLOOKUP(B55,Startovka!$A$2:$H$178,3,FALSE)</f>
        <v>Tesařík</v>
      </c>
      <c r="E55" s="18" t="str">
        <f>VLOOKUP(B55,Startovka!$A$2:$H$178,4,FALSE)</f>
        <v>Michal</v>
      </c>
      <c r="F55" s="18" t="str">
        <f>VLOOKUP(B55,Startovka!$A$2:$H$178,5,FALSE)</f>
        <v>Kovalovský</v>
      </c>
      <c r="G55" s="18" t="str">
        <f>VLOOKUP(B55,Startovka!$A$2:$H$178,6,FALSE)</f>
        <v>Běchovice - MASTERS</v>
      </c>
      <c r="H55" s="20" t="str">
        <f>VLOOKUP(B55,Startovka!$A$2:$H$178,8,FALSE)</f>
        <v>MM70</v>
      </c>
      <c r="I55" s="20" t="s">
        <v>351</v>
      </c>
      <c r="J55" s="20"/>
      <c r="K55" s="20" t="s">
        <v>351</v>
      </c>
      <c r="L55" s="20"/>
      <c r="M55" s="20" t="s">
        <v>351</v>
      </c>
      <c r="N55" s="20" t="s">
        <v>351</v>
      </c>
      <c r="O55" s="20" t="s">
        <v>351</v>
      </c>
      <c r="P55" s="20" t="s">
        <v>351</v>
      </c>
      <c r="Q55" s="20" t="s">
        <v>351</v>
      </c>
      <c r="R55" s="20" t="s">
        <v>351</v>
      </c>
      <c r="S55" s="20"/>
      <c r="T55" s="20">
        <f>IFERROR(VLOOKUP(B55,lukostrelba!A:B,2,FALSE),0)</f>
        <v>10</v>
      </c>
      <c r="U55" s="20">
        <v>10</v>
      </c>
      <c r="V55" s="20">
        <f t="shared" si="3"/>
        <v>0</v>
      </c>
      <c r="W55" s="21">
        <f t="shared" si="4"/>
        <v>220</v>
      </c>
      <c r="X55" s="25">
        <f>VLOOKUP(B55,Startovka!A:M,13,FALSE)</f>
        <v>0.12447916666667266</v>
      </c>
      <c r="Y55" s="26">
        <v>8</v>
      </c>
      <c r="AA55" s="15">
        <f t="shared" si="5"/>
        <v>0</v>
      </c>
    </row>
    <row r="56" spans="1:27" x14ac:dyDescent="0.25">
      <c r="A56" s="18">
        <v>49</v>
      </c>
      <c r="B56" s="24">
        <v>34</v>
      </c>
      <c r="C56" s="18" t="str">
        <f>VLOOKUP(B56,Startovka!$A$2:$H$178,2,FALSE)</f>
        <v>Jakub</v>
      </c>
      <c r="D56" s="18" t="str">
        <f>VLOOKUP(B56,Startovka!$A$2:$H$178,3,FALSE)</f>
        <v>Lustig</v>
      </c>
      <c r="E56" s="18" t="str">
        <f>VLOOKUP(B56,Startovka!$A$2:$H$178,4,FALSE)</f>
        <v>Marie</v>
      </c>
      <c r="F56" s="18" t="str">
        <f>VLOOKUP(B56,Startovka!$A$2:$H$178,5,FALSE)</f>
        <v>Šťastná</v>
      </c>
      <c r="G56" s="18"/>
      <c r="H56" s="20" t="str">
        <f>VLOOKUP(B56,Startovka!$A$2:$H$178,8,FALSE)</f>
        <v>MIX65</v>
      </c>
      <c r="I56" s="20" t="s">
        <v>351</v>
      </c>
      <c r="J56" s="20"/>
      <c r="K56" s="20"/>
      <c r="L56" s="20"/>
      <c r="M56" s="20" t="s">
        <v>351</v>
      </c>
      <c r="N56" s="20"/>
      <c r="O56" s="20" t="s">
        <v>351</v>
      </c>
      <c r="P56" s="20" t="s">
        <v>351</v>
      </c>
      <c r="Q56" s="20" t="s">
        <v>351</v>
      </c>
      <c r="R56" s="20" t="s">
        <v>351</v>
      </c>
      <c r="S56" s="20" t="s">
        <v>351</v>
      </c>
      <c r="T56" s="20">
        <f>IFERROR(VLOOKUP(B56,lukostrelba!A:B,2,FALSE),0)</f>
        <v>5</v>
      </c>
      <c r="U56" s="20">
        <v>20</v>
      </c>
      <c r="V56" s="20">
        <f t="shared" si="3"/>
        <v>0</v>
      </c>
      <c r="W56" s="21">
        <f t="shared" si="4"/>
        <v>215</v>
      </c>
      <c r="X56" s="25">
        <f>VLOOKUP(B56,Startovka!A:M,13,FALSE)</f>
        <v>0.11932870370370352</v>
      </c>
      <c r="Y56" s="26">
        <v>18</v>
      </c>
      <c r="AA56" s="15">
        <f t="shared" si="5"/>
        <v>0</v>
      </c>
    </row>
    <row r="57" spans="1:27" x14ac:dyDescent="0.25">
      <c r="A57" s="18">
        <v>50</v>
      </c>
      <c r="B57" s="19">
        <v>31</v>
      </c>
      <c r="C57" s="18" t="str">
        <f>VLOOKUP(B57,Startovka!$A$2:$H$178,2,FALSE)</f>
        <v>Petr</v>
      </c>
      <c r="D57" s="18" t="str">
        <f>VLOOKUP(B57,Startovka!$A$2:$H$178,3,FALSE)</f>
        <v>Knob</v>
      </c>
      <c r="E57" s="18" t="str">
        <f>VLOOKUP(B57,Startovka!$A$2:$H$178,4,FALSE)</f>
        <v>Julie</v>
      </c>
      <c r="F57" s="18" t="str">
        <f>VLOOKUP(B57,Startovka!$A$2:$H$178,5,FALSE)</f>
        <v>Schmidtová</v>
      </c>
      <c r="G57" s="18"/>
      <c r="H57" s="20" t="str">
        <f>VLOOKUP(B57,Startovka!$A$2:$H$178,8,FALSE)</f>
        <v>MIX65</v>
      </c>
      <c r="I57" s="20" t="s">
        <v>351</v>
      </c>
      <c r="J57" s="20" t="s">
        <v>351</v>
      </c>
      <c r="K57" s="20" t="s">
        <v>351</v>
      </c>
      <c r="L57" s="20" t="s">
        <v>351</v>
      </c>
      <c r="M57" s="20" t="s">
        <v>351</v>
      </c>
      <c r="N57" s="20" t="s">
        <v>351</v>
      </c>
      <c r="O57" s="20" t="s">
        <v>351</v>
      </c>
      <c r="P57" s="20" t="s">
        <v>351</v>
      </c>
      <c r="Q57" s="20"/>
      <c r="R57" s="20"/>
      <c r="S57" s="20" t="s">
        <v>351</v>
      </c>
      <c r="T57" s="20">
        <f>IFERROR(VLOOKUP(B57,lukostrelba!A:B,2,FALSE),0)</f>
        <v>0</v>
      </c>
      <c r="U57" s="20">
        <v>10</v>
      </c>
      <c r="V57" s="20">
        <f t="shared" si="3"/>
        <v>40</v>
      </c>
      <c r="W57" s="21">
        <f t="shared" si="4"/>
        <v>210</v>
      </c>
      <c r="X57" s="25">
        <f>VLOOKUP(B57,Startovka!A:M,13,FALSE)</f>
        <v>0.12743055555555594</v>
      </c>
      <c r="Y57" s="26">
        <v>19</v>
      </c>
      <c r="AA57" s="15">
        <f t="shared" si="5"/>
        <v>4</v>
      </c>
    </row>
    <row r="58" spans="1:27" x14ac:dyDescent="0.25">
      <c r="A58" s="18">
        <v>51</v>
      </c>
      <c r="B58" s="24">
        <v>33</v>
      </c>
      <c r="C58" s="18" t="str">
        <f>VLOOKUP(B58,Startovka!$A$2:$H$178,2,FALSE)</f>
        <v>Petr</v>
      </c>
      <c r="D58" s="18" t="str">
        <f>VLOOKUP(B58,Startovka!$A$2:$H$178,3,FALSE)</f>
        <v>Krejčí</v>
      </c>
      <c r="E58" s="18" t="str">
        <f>VLOOKUP(B58,Startovka!$A$2:$H$178,4,FALSE)</f>
        <v>Pavla</v>
      </c>
      <c r="F58" s="18" t="str">
        <f>VLOOKUP(B58,Startovka!$A$2:$H$178,5,FALSE)</f>
        <v>Zahradníková</v>
      </c>
      <c r="G58" s="18"/>
      <c r="H58" s="20" t="str">
        <f>VLOOKUP(B58,Startovka!$A$2:$H$178,8,FALSE)</f>
        <v>MIX65</v>
      </c>
      <c r="I58" s="20" t="s">
        <v>351</v>
      </c>
      <c r="J58" s="20"/>
      <c r="K58" s="20"/>
      <c r="L58" s="20"/>
      <c r="M58" s="20"/>
      <c r="N58" s="20"/>
      <c r="O58" s="20" t="s">
        <v>351</v>
      </c>
      <c r="P58" s="20" t="s">
        <v>351</v>
      </c>
      <c r="Q58" s="20" t="s">
        <v>351</v>
      </c>
      <c r="R58" s="20" t="s">
        <v>351</v>
      </c>
      <c r="S58" s="20" t="s">
        <v>351</v>
      </c>
      <c r="T58" s="20">
        <f>IFERROR(VLOOKUP(B58,lukostrelba!A:B,2,FALSE),0)</f>
        <v>15</v>
      </c>
      <c r="U58" s="20">
        <v>10</v>
      </c>
      <c r="V58" s="20">
        <f t="shared" si="3"/>
        <v>0</v>
      </c>
      <c r="W58" s="21">
        <f t="shared" si="4"/>
        <v>205</v>
      </c>
      <c r="X58" s="25">
        <f>VLOOKUP(B58,Startovka!A:M,13,FALSE)</f>
        <v>0.11505787037037019</v>
      </c>
      <c r="Y58" s="26">
        <v>20</v>
      </c>
      <c r="AA58" s="15">
        <f t="shared" si="5"/>
        <v>0</v>
      </c>
    </row>
    <row r="59" spans="1:27" x14ac:dyDescent="0.25">
      <c r="A59" s="18">
        <v>56</v>
      </c>
      <c r="B59" s="19">
        <v>59</v>
      </c>
      <c r="C59" s="18" t="str">
        <f>VLOOKUP(B59,Startovka!$A$2:$H$178,2,FALSE)</f>
        <v>Adam</v>
      </c>
      <c r="D59" s="18" t="str">
        <f>VLOOKUP(B59,Startovka!$A$2:$H$178,3,FALSE)</f>
        <v>Šťastný</v>
      </c>
      <c r="E59" s="18" t="str">
        <f>VLOOKUP(B59,Startovka!$A$2:$H$178,4,FALSE)</f>
        <v>Martina</v>
      </c>
      <c r="F59" s="18" t="str">
        <f>VLOOKUP(B59,Startovka!$A$2:$H$178,5,FALSE)</f>
        <v>Šťastná</v>
      </c>
      <c r="G59" s="18" t="str">
        <f>VLOOKUP(B59,Startovka!$A$2:$H$178,6,FALSE)</f>
        <v>Happy Bike Team</v>
      </c>
      <c r="H59" s="20" t="str">
        <f>VLOOKUP(B59,Startovka!$A$2:$H$178,8,FALSE)</f>
        <v>MIX65+</v>
      </c>
      <c r="I59" s="20" t="s">
        <v>351</v>
      </c>
      <c r="J59" s="20" t="s">
        <v>351</v>
      </c>
      <c r="K59" s="20" t="s">
        <v>351</v>
      </c>
      <c r="L59" s="20" t="s">
        <v>351</v>
      </c>
      <c r="M59" s="20" t="s">
        <v>351</v>
      </c>
      <c r="N59" s="20" t="s">
        <v>351</v>
      </c>
      <c r="O59" s="20" t="s">
        <v>351</v>
      </c>
      <c r="P59" s="20" t="s">
        <v>351</v>
      </c>
      <c r="Q59" s="20"/>
      <c r="R59" s="20"/>
      <c r="S59" s="20" t="s">
        <v>351</v>
      </c>
      <c r="T59" s="20">
        <f>IFERROR(VLOOKUP(B59,lukostrelba!A:B,2,FALSE),0)</f>
        <v>0</v>
      </c>
      <c r="U59" s="20">
        <v>10</v>
      </c>
      <c r="V59" s="20">
        <f t="shared" si="3"/>
        <v>50</v>
      </c>
      <c r="W59" s="21">
        <f t="shared" si="4"/>
        <v>200</v>
      </c>
      <c r="X59" s="25">
        <f>VLOOKUP(B59,Startovka!A:M,13,FALSE)</f>
        <v>0.1281134259259315</v>
      </c>
      <c r="Y59" s="26">
        <v>9</v>
      </c>
      <c r="AA59" s="15">
        <f t="shared" si="5"/>
        <v>5</v>
      </c>
    </row>
    <row r="60" spans="1:27" x14ac:dyDescent="0.25">
      <c r="A60" s="18">
        <v>55</v>
      </c>
      <c r="B60" s="24">
        <v>65</v>
      </c>
      <c r="C60" s="18" t="str">
        <f>VLOOKUP(B60,Startovka!$A$2:$H$178,2,FALSE)</f>
        <v>Marta</v>
      </c>
      <c r="D60" s="18" t="str">
        <f>VLOOKUP(B60,Startovka!$A$2:$H$178,3,FALSE)</f>
        <v>Vašáková</v>
      </c>
      <c r="E60" s="18" t="str">
        <f>VLOOKUP(B60,Startovka!$A$2:$H$178,4,FALSE)</f>
        <v>Lenka</v>
      </c>
      <c r="F60" s="18" t="str">
        <f>VLOOKUP(B60,Startovka!$A$2:$H$178,5,FALSE)</f>
        <v>Votrubová</v>
      </c>
      <c r="G60" s="18" t="str">
        <f>VLOOKUP(B60,Startovka!$A$2:$H$178,6,FALSE)</f>
        <v>Kostelecký matky</v>
      </c>
      <c r="H60" s="20" t="str">
        <f>VLOOKUP(B60,Startovka!$A$2:$H$178,8,FALSE)</f>
        <v>ZZ60+</v>
      </c>
      <c r="I60" s="20" t="s">
        <v>351</v>
      </c>
      <c r="J60" s="20"/>
      <c r="K60" s="20" t="s">
        <v>351</v>
      </c>
      <c r="L60" s="20"/>
      <c r="M60" s="20" t="s">
        <v>351</v>
      </c>
      <c r="N60" s="20"/>
      <c r="O60" s="20" t="s">
        <v>351</v>
      </c>
      <c r="P60" s="20" t="s">
        <v>351</v>
      </c>
      <c r="Q60" s="20" t="s">
        <v>351</v>
      </c>
      <c r="R60" s="20" t="s">
        <v>351</v>
      </c>
      <c r="S60" s="20" t="s">
        <v>351</v>
      </c>
      <c r="T60" s="20">
        <f>IFERROR(VLOOKUP(B60,lukostrelba!A:B,2,FALSE),0)</f>
        <v>10</v>
      </c>
      <c r="U60" s="20">
        <v>10</v>
      </c>
      <c r="V60" s="20">
        <f t="shared" si="3"/>
        <v>50</v>
      </c>
      <c r="W60" s="21">
        <f t="shared" si="4"/>
        <v>200</v>
      </c>
      <c r="X60" s="25">
        <f>VLOOKUP(B60,Startovka!A:M,13,FALSE)</f>
        <v>0.12800925925926618</v>
      </c>
      <c r="Y60" s="26">
        <v>6</v>
      </c>
      <c r="AA60" s="15">
        <f t="shared" si="5"/>
        <v>5</v>
      </c>
    </row>
    <row r="61" spans="1:27" x14ac:dyDescent="0.25">
      <c r="A61" s="18">
        <v>54</v>
      </c>
      <c r="B61" s="24">
        <v>70</v>
      </c>
      <c r="C61" s="18" t="str">
        <f>VLOOKUP(B61,Startovka!$A$2:$H$178,2,FALSE)</f>
        <v>Pavlína</v>
      </c>
      <c r="D61" s="18" t="str">
        <f>VLOOKUP(B61,Startovka!$A$2:$H$178,3,FALSE)</f>
        <v>Zoubková</v>
      </c>
      <c r="E61" s="18" t="str">
        <f>VLOOKUP(B61,Startovka!$A$2:$H$178,4,FALSE)</f>
        <v xml:space="preserve">Kateřina </v>
      </c>
      <c r="F61" s="18" t="str">
        <f>VLOOKUP(B61,Startovka!$A$2:$H$178,5,FALSE)</f>
        <v>Rubešová</v>
      </c>
      <c r="G61" s="18" t="str">
        <f>VLOOKUP(B61,Startovka!$A$2:$H$178,6,FALSE)</f>
        <v>Psychoteam</v>
      </c>
      <c r="H61" s="20" t="str">
        <f>VLOOKUP(B61,Startovka!$A$2:$H$178,8,FALSE)</f>
        <v>ZZ60</v>
      </c>
      <c r="I61" s="20" t="s">
        <v>351</v>
      </c>
      <c r="J61" s="20"/>
      <c r="K61" s="20" t="s">
        <v>351</v>
      </c>
      <c r="L61" s="20" t="s">
        <v>351</v>
      </c>
      <c r="M61" s="20"/>
      <c r="N61" s="20"/>
      <c r="O61" s="20" t="s">
        <v>351</v>
      </c>
      <c r="P61" s="20" t="s">
        <v>351</v>
      </c>
      <c r="Q61" s="20"/>
      <c r="R61" s="20"/>
      <c r="S61" s="20"/>
      <c r="T61" s="20">
        <f>IFERROR(VLOOKUP(B61,lukostrelba!A:B,2,FALSE),0)</f>
        <v>10</v>
      </c>
      <c r="U61" s="20">
        <v>20</v>
      </c>
      <c r="V61" s="20">
        <f t="shared" si="3"/>
        <v>0</v>
      </c>
      <c r="W61" s="21">
        <f t="shared" si="4"/>
        <v>200</v>
      </c>
      <c r="X61" s="25">
        <f>VLOOKUP(B61,Startovka!A:M,13,FALSE)</f>
        <v>0.12256944444445225</v>
      </c>
      <c r="Y61" s="26">
        <v>4</v>
      </c>
      <c r="AA61" s="15">
        <f t="shared" si="5"/>
        <v>0</v>
      </c>
    </row>
    <row r="62" spans="1:27" x14ac:dyDescent="0.25">
      <c r="A62" s="18">
        <v>53</v>
      </c>
      <c r="B62" s="19">
        <v>46</v>
      </c>
      <c r="C62" s="18" t="str">
        <f>VLOOKUP(B62,Startovka!$A$2:$H$178,2,FALSE)</f>
        <v>Jiří</v>
      </c>
      <c r="D62" s="18" t="str">
        <f>VLOOKUP(B62,Startovka!$A$2:$H$178,3,FALSE)</f>
        <v>Pelnář</v>
      </c>
      <c r="E62" s="18" t="str">
        <f>VLOOKUP(B62,Startovka!$A$2:$H$178,4,FALSE)</f>
        <v>Veronika</v>
      </c>
      <c r="F62" s="18" t="str">
        <f>VLOOKUP(B62,Startovka!$A$2:$H$178,5,FALSE)</f>
        <v>Pelnářová</v>
      </c>
      <c r="G62" s="18" t="str">
        <f>VLOOKUP(B62,Startovka!$A$2:$H$178,6,FALSE)</f>
        <v>Pankrác</v>
      </c>
      <c r="H62" s="20" t="str">
        <f>VLOOKUP(B62,Startovka!$A$2:$H$178,8,FALSE)</f>
        <v>MIX65+</v>
      </c>
      <c r="I62" s="20" t="s">
        <v>351</v>
      </c>
      <c r="J62" s="20"/>
      <c r="K62" s="20" t="s">
        <v>351</v>
      </c>
      <c r="L62" s="20"/>
      <c r="M62" s="20" t="s">
        <v>351</v>
      </c>
      <c r="N62" s="20" t="s">
        <v>351</v>
      </c>
      <c r="O62" s="20" t="s">
        <v>351</v>
      </c>
      <c r="P62" s="20" t="s">
        <v>351</v>
      </c>
      <c r="Q62" s="20" t="s">
        <v>351</v>
      </c>
      <c r="R62" s="20" t="s">
        <v>351</v>
      </c>
      <c r="S62" s="20"/>
      <c r="T62" s="20">
        <f>IFERROR(VLOOKUP(B62,lukostrelba!A:B,2,FALSE),0)</f>
        <v>0</v>
      </c>
      <c r="U62" s="20">
        <v>0</v>
      </c>
      <c r="V62" s="20">
        <f t="shared" si="3"/>
        <v>0</v>
      </c>
      <c r="W62" s="21">
        <f t="shared" si="4"/>
        <v>200</v>
      </c>
      <c r="X62" s="25">
        <f>VLOOKUP(B62,Startovka!A:M,13,FALSE)</f>
        <v>0.12245370370370615</v>
      </c>
      <c r="Y62" s="26">
        <v>8</v>
      </c>
      <c r="AA62" s="15">
        <f t="shared" si="5"/>
        <v>0</v>
      </c>
    </row>
    <row r="63" spans="1:27" x14ac:dyDescent="0.25">
      <c r="A63" s="18">
        <v>52</v>
      </c>
      <c r="B63" s="24">
        <v>2</v>
      </c>
      <c r="C63" s="18" t="str">
        <f>VLOOKUP(B63,Startovka!$A$2:$H$178,2,FALSE)</f>
        <v>Markéta</v>
      </c>
      <c r="D63" s="18" t="str">
        <f>VLOOKUP(B63,Startovka!$A$2:$H$178,3,FALSE)</f>
        <v>Bakičová</v>
      </c>
      <c r="E63" s="18" t="str">
        <f>VLOOKUP(B63,Startovka!$A$2:$H$178,4,FALSE)</f>
        <v>Monika</v>
      </c>
      <c r="F63" s="18" t="str">
        <f>VLOOKUP(B63,Startovka!$A$2:$H$178,5,FALSE)</f>
        <v>Buřičová</v>
      </c>
      <c r="G63" s="18" t="str">
        <f>VLOOKUP(B63,Startovka!$A$2:$H$178,6,FALSE)</f>
        <v>HO Gekon</v>
      </c>
      <c r="H63" s="20" t="str">
        <f>VLOOKUP(B63,Startovka!$A$2:$H$178,8,FALSE)</f>
        <v>ZZ60</v>
      </c>
      <c r="I63" s="20" t="s">
        <v>351</v>
      </c>
      <c r="J63" s="20" t="s">
        <v>351</v>
      </c>
      <c r="K63" s="20" t="s">
        <v>351</v>
      </c>
      <c r="L63" s="20" t="s">
        <v>351</v>
      </c>
      <c r="M63" s="20" t="s">
        <v>351</v>
      </c>
      <c r="N63" s="20" t="s">
        <v>351</v>
      </c>
      <c r="O63" s="20" t="s">
        <v>351</v>
      </c>
      <c r="P63" s="20"/>
      <c r="Q63" s="20"/>
      <c r="R63" s="20"/>
      <c r="S63" s="20" t="s">
        <v>351</v>
      </c>
      <c r="T63" s="20">
        <f>IFERROR(VLOOKUP(B63,lukostrelba!A:B,2,FALSE),0)</f>
        <v>10</v>
      </c>
      <c r="U63" s="20">
        <v>10</v>
      </c>
      <c r="V63" s="20">
        <f t="shared" si="3"/>
        <v>0</v>
      </c>
      <c r="W63" s="21">
        <f t="shared" si="4"/>
        <v>200</v>
      </c>
      <c r="X63" s="25">
        <f>VLOOKUP(B63,Startovka!A:M,13,FALSE)</f>
        <v>0.12244212962962964</v>
      </c>
      <c r="Y63" s="26">
        <v>3</v>
      </c>
      <c r="AA63" s="15">
        <f t="shared" si="5"/>
        <v>0</v>
      </c>
    </row>
    <row r="64" spans="1:27" x14ac:dyDescent="0.25">
      <c r="A64" s="18">
        <v>61</v>
      </c>
      <c r="B64" s="19">
        <v>88</v>
      </c>
      <c r="C64" s="18" t="str">
        <f>VLOOKUP(B64,Startovka!$A$2:$H$178,2,FALSE)</f>
        <v>Otakar</v>
      </c>
      <c r="D64" s="18" t="str">
        <f>VLOOKUP(B64,Startovka!$A$2:$H$178,3,FALSE)</f>
        <v>Mareš</v>
      </c>
      <c r="E64" s="18" t="str">
        <f>VLOOKUP(B64,Startovka!$A$2:$H$178,4,FALSE)</f>
        <v>Petra</v>
      </c>
      <c r="F64" s="18" t="str">
        <f>VLOOKUP(B64,Startovka!$A$2:$H$178,5,FALSE)</f>
        <v>Šubertová</v>
      </c>
      <c r="G64" s="18" t="str">
        <f>VLOOKUP(B64,Startovka!$A$2:$H$178,6,FALSE)</f>
        <v>PVZP a.s.</v>
      </c>
      <c r="H64" s="20" t="str">
        <f>VLOOKUP(B64,Startovka!$A$2:$H$178,8,FALSE)</f>
        <v>MIX65+</v>
      </c>
      <c r="I64" s="20" t="s">
        <v>351</v>
      </c>
      <c r="J64" s="20" t="s">
        <v>351</v>
      </c>
      <c r="K64" s="20" t="s">
        <v>351</v>
      </c>
      <c r="L64" s="20" t="s">
        <v>351</v>
      </c>
      <c r="M64" s="20" t="s">
        <v>351</v>
      </c>
      <c r="N64" s="20" t="s">
        <v>351</v>
      </c>
      <c r="O64" s="20"/>
      <c r="P64" s="20"/>
      <c r="Q64" s="20"/>
      <c r="R64" s="20"/>
      <c r="S64" s="20" t="s">
        <v>351</v>
      </c>
      <c r="T64" s="20">
        <f>IFERROR(VLOOKUP(B64,lukostrelba!A:B,2,FALSE),0)</f>
        <v>15</v>
      </c>
      <c r="U64" s="20">
        <v>20</v>
      </c>
      <c r="V64" s="20">
        <f t="shared" si="3"/>
        <v>0</v>
      </c>
      <c r="W64" s="21">
        <f t="shared" si="4"/>
        <v>195</v>
      </c>
      <c r="X64" s="25">
        <f>VLOOKUP(B64,Startovka!A:M,13,FALSE)</f>
        <v>0.1231481481481482</v>
      </c>
      <c r="Y64" s="26">
        <v>11</v>
      </c>
      <c r="AA64" s="15">
        <f t="shared" si="5"/>
        <v>0</v>
      </c>
    </row>
    <row r="65" spans="1:27" x14ac:dyDescent="0.25">
      <c r="A65" s="18">
        <v>60</v>
      </c>
      <c r="B65" s="24">
        <v>78</v>
      </c>
      <c r="C65" s="18" t="str">
        <f>VLOOKUP(B65,Startovka!$A$2:$H$178,2,FALSE)</f>
        <v>Ivča</v>
      </c>
      <c r="D65" s="18" t="str">
        <f>VLOOKUP(B65,Startovka!$A$2:$H$178,3,FALSE)</f>
        <v>Benešová</v>
      </c>
      <c r="E65" s="18" t="str">
        <f>VLOOKUP(B65,Startovka!$A$2:$H$178,4,FALSE)</f>
        <v>Eliška</v>
      </c>
      <c r="F65" s="18" t="str">
        <f>VLOOKUP(B65,Startovka!$A$2:$H$178,5,FALSE)</f>
        <v>Chudáčková</v>
      </c>
      <c r="G65" s="18" t="str">
        <f>VLOOKUP(B65,Startovka!$A$2:$H$178,6,FALSE)</f>
        <v>sebe :)</v>
      </c>
      <c r="H65" s="20" t="str">
        <f>VLOOKUP(B65,Startovka!$A$2:$H$178,8,FALSE)</f>
        <v>ZZ60</v>
      </c>
      <c r="I65" s="20" t="s">
        <v>351</v>
      </c>
      <c r="J65" s="20"/>
      <c r="K65" s="20" t="s">
        <v>351</v>
      </c>
      <c r="L65" s="20" t="s">
        <v>351</v>
      </c>
      <c r="M65" s="20"/>
      <c r="N65" s="20" t="s">
        <v>351</v>
      </c>
      <c r="O65" s="20" t="s">
        <v>351</v>
      </c>
      <c r="P65" s="20"/>
      <c r="Q65" s="20"/>
      <c r="R65" s="20"/>
      <c r="S65" s="20" t="s">
        <v>351</v>
      </c>
      <c r="T65" s="20">
        <f>IFERROR(VLOOKUP(B65,lukostrelba!A:B,2,FALSE),0)</f>
        <v>15</v>
      </c>
      <c r="U65" s="20">
        <v>20</v>
      </c>
      <c r="V65" s="20">
        <f t="shared" si="3"/>
        <v>0</v>
      </c>
      <c r="W65" s="21">
        <f t="shared" si="4"/>
        <v>195</v>
      </c>
      <c r="X65" s="25">
        <f>VLOOKUP(B65,Startovka!A:M,13,FALSE)</f>
        <v>0.12160879629629634</v>
      </c>
      <c r="Y65" s="26">
        <v>6</v>
      </c>
      <c r="AA65" s="15">
        <f t="shared" si="5"/>
        <v>0</v>
      </c>
    </row>
    <row r="66" spans="1:27" x14ac:dyDescent="0.25">
      <c r="A66" s="18">
        <v>59</v>
      </c>
      <c r="B66" s="19">
        <v>56</v>
      </c>
      <c r="C66" s="18" t="str">
        <f>VLOOKUP(B66,Startovka!$A$2:$H$178,2,FALSE)</f>
        <v>Tereza</v>
      </c>
      <c r="D66" s="18" t="str">
        <f>VLOOKUP(B66,Startovka!$A$2:$H$178,3,FALSE)</f>
        <v>Šmídová</v>
      </c>
      <c r="E66" s="18" t="str">
        <f>VLOOKUP(B66,Startovka!$A$2:$H$178,4,FALSE)</f>
        <v>Tomáš</v>
      </c>
      <c r="F66" s="18" t="str">
        <f>VLOOKUP(B66,Startovka!$A$2:$H$178,5,FALSE)</f>
        <v>Felber</v>
      </c>
      <c r="G66" s="18" t="str">
        <f>VLOOKUP(B66,Startovka!$A$2:$H$178,6,FALSE)</f>
        <v>Praha</v>
      </c>
      <c r="H66" s="20" t="str">
        <f>VLOOKUP(B66,Startovka!$A$2:$H$178,8,FALSE)</f>
        <v>MIX65+</v>
      </c>
      <c r="I66" s="20" t="s">
        <v>351</v>
      </c>
      <c r="J66" s="20" t="s">
        <v>351</v>
      </c>
      <c r="K66" s="20" t="s">
        <v>351</v>
      </c>
      <c r="L66" s="20" t="s">
        <v>351</v>
      </c>
      <c r="M66" s="20" t="s">
        <v>351</v>
      </c>
      <c r="N66" s="20" t="s">
        <v>351</v>
      </c>
      <c r="O66" s="20"/>
      <c r="P66" s="20" t="s">
        <v>351</v>
      </c>
      <c r="Q66" s="20"/>
      <c r="R66" s="20"/>
      <c r="S66" s="20"/>
      <c r="T66" s="20">
        <f>IFERROR(VLOOKUP(B66,lukostrelba!A:B,2,FALSE),0)</f>
        <v>5</v>
      </c>
      <c r="U66" s="20">
        <v>10</v>
      </c>
      <c r="V66" s="20">
        <f t="shared" si="3"/>
        <v>0</v>
      </c>
      <c r="W66" s="21">
        <f t="shared" si="4"/>
        <v>195</v>
      </c>
      <c r="X66" s="25">
        <f>VLOOKUP(B66,Startovka!A:M,13,FALSE)</f>
        <v>0.12113425925926394</v>
      </c>
      <c r="Y66" s="26">
        <v>10</v>
      </c>
      <c r="AA66" s="15">
        <f t="shared" si="5"/>
        <v>0</v>
      </c>
    </row>
    <row r="67" spans="1:27" x14ac:dyDescent="0.25">
      <c r="A67" s="18">
        <v>58</v>
      </c>
      <c r="B67" s="24">
        <v>3</v>
      </c>
      <c r="C67" s="18" t="str">
        <f>VLOOKUP(B67,Startovka!$A$2:$H$178,2,FALSE)</f>
        <v>Markéta</v>
      </c>
      <c r="D67" s="18" t="str">
        <f>VLOOKUP(B67,Startovka!$A$2:$H$178,3,FALSE)</f>
        <v>Bařinková</v>
      </c>
      <c r="E67" s="18" t="str">
        <f>VLOOKUP(B67,Startovka!$A$2:$H$178,4,FALSE)</f>
        <v>Karolína</v>
      </c>
      <c r="F67" s="18" t="str">
        <f>VLOOKUP(B67,Startovka!$A$2:$H$178,5,FALSE)</f>
        <v>Trojanová</v>
      </c>
      <c r="G67" s="18"/>
      <c r="H67" s="20" t="str">
        <f>VLOOKUP(B67,Startovka!$A$2:$H$178,8,FALSE)</f>
        <v>ZZ60</v>
      </c>
      <c r="I67" s="20" t="s">
        <v>351</v>
      </c>
      <c r="J67" s="20" t="s">
        <v>351</v>
      </c>
      <c r="K67" s="20" t="s">
        <v>351</v>
      </c>
      <c r="L67" s="20" t="s">
        <v>351</v>
      </c>
      <c r="M67" s="20" t="s">
        <v>351</v>
      </c>
      <c r="N67" s="20" t="s">
        <v>351</v>
      </c>
      <c r="O67" s="20"/>
      <c r="P67" s="20"/>
      <c r="Q67" s="20"/>
      <c r="R67" s="20"/>
      <c r="S67" s="20" t="s">
        <v>351</v>
      </c>
      <c r="T67" s="20">
        <f>IFERROR(VLOOKUP(B67,lukostrelba!A:B,2,FALSE),0)</f>
        <v>15</v>
      </c>
      <c r="U67" s="20">
        <v>20</v>
      </c>
      <c r="V67" s="20">
        <f t="shared" si="3"/>
        <v>0</v>
      </c>
      <c r="W67" s="21">
        <f t="shared" si="4"/>
        <v>195</v>
      </c>
      <c r="X67" s="25">
        <f>VLOOKUP(B67,Startovka!A:M,13,FALSE)</f>
        <v>0.12018518518518519</v>
      </c>
      <c r="Y67" s="26">
        <v>5</v>
      </c>
      <c r="AA67" s="15">
        <f t="shared" si="5"/>
        <v>0</v>
      </c>
    </row>
    <row r="68" spans="1:27" x14ac:dyDescent="0.25">
      <c r="A68" s="18">
        <v>57</v>
      </c>
      <c r="B68" s="19">
        <v>57</v>
      </c>
      <c r="C68" s="18" t="str">
        <f>VLOOKUP(B68,Startovka!$A$2:$H$178,2,FALSE)</f>
        <v>Jakub</v>
      </c>
      <c r="D68" s="18" t="str">
        <f>VLOOKUP(B68,Startovka!$A$2:$H$178,3,FALSE)</f>
        <v>Šrámek</v>
      </c>
      <c r="E68" s="18" t="str">
        <f>VLOOKUP(B68,Startovka!$A$2:$H$178,4,FALSE)</f>
        <v>Denisa</v>
      </c>
      <c r="F68" s="18" t="str">
        <f>VLOOKUP(B68,Startovka!$A$2:$H$178,5,FALSE)</f>
        <v>Šrámková</v>
      </c>
      <c r="G68" s="18" t="str">
        <f>VLOOKUP(B68,Startovka!$A$2:$H$178,6,FALSE)</f>
        <v>endoplazmatické retikulum</v>
      </c>
      <c r="H68" s="20" t="str">
        <f>VLOOKUP(B68,Startovka!$A$2:$H$178,8,FALSE)</f>
        <v>MIX65</v>
      </c>
      <c r="I68" s="20" t="s">
        <v>351</v>
      </c>
      <c r="J68" s="20" t="s">
        <v>351</v>
      </c>
      <c r="K68" s="20" t="s">
        <v>351</v>
      </c>
      <c r="L68" s="20" t="s">
        <v>351</v>
      </c>
      <c r="M68" s="20" t="s">
        <v>351</v>
      </c>
      <c r="N68" s="20" t="s">
        <v>351</v>
      </c>
      <c r="O68" s="20"/>
      <c r="P68" s="20"/>
      <c r="Q68" s="20"/>
      <c r="R68" s="20"/>
      <c r="S68" s="20" t="s">
        <v>351</v>
      </c>
      <c r="T68" s="20">
        <f>IFERROR(VLOOKUP(B68,lukostrelba!A:B,2,FALSE),0)</f>
        <v>15</v>
      </c>
      <c r="U68" s="20">
        <v>20</v>
      </c>
      <c r="V68" s="20">
        <f t="shared" si="3"/>
        <v>0</v>
      </c>
      <c r="W68" s="21">
        <f t="shared" si="4"/>
        <v>195</v>
      </c>
      <c r="X68" s="25">
        <f>VLOOKUP(B68,Startovka!A:M,13,FALSE)</f>
        <v>0.10116898148148661</v>
      </c>
      <c r="Y68" s="26">
        <v>21</v>
      </c>
      <c r="AA68" s="15">
        <f t="shared" si="5"/>
        <v>0</v>
      </c>
    </row>
    <row r="69" spans="1:27" x14ac:dyDescent="0.25">
      <c r="A69" s="18">
        <v>62</v>
      </c>
      <c r="B69" s="24">
        <v>92</v>
      </c>
      <c r="C69" s="18" t="str">
        <f>VLOOKUP(B69,Startovka!$A$2:$H$178,2,FALSE)</f>
        <v>Martin</v>
      </c>
      <c r="D69" s="18" t="str">
        <f>VLOOKUP(B69,Startovka!$A$2:$H$178,3,FALSE)</f>
        <v>Klusák</v>
      </c>
      <c r="E69" s="18" t="str">
        <f>VLOOKUP(B69,Startovka!$A$2:$H$178,4,FALSE)</f>
        <v>Hana</v>
      </c>
      <c r="F69" s="18" t="str">
        <f>VLOOKUP(B69,Startovka!$A$2:$H$178,5,FALSE)</f>
        <v>Hrachovinová</v>
      </c>
      <c r="G69" s="18" t="str">
        <f>VLOOKUP(B69,Startovka!$A$2:$H$178,6,FALSE)</f>
        <v>Praha</v>
      </c>
      <c r="H69" s="20" t="str">
        <f>VLOOKUP(B69,Startovka!$A$2:$H$178,8,FALSE)</f>
        <v>MIX65</v>
      </c>
      <c r="I69" s="20" t="s">
        <v>351</v>
      </c>
      <c r="J69" s="20" t="s">
        <v>351</v>
      </c>
      <c r="K69" s="20" t="s">
        <v>351</v>
      </c>
      <c r="L69" s="20"/>
      <c r="M69" s="20" t="s">
        <v>351</v>
      </c>
      <c r="N69" s="20" t="s">
        <v>351</v>
      </c>
      <c r="O69" s="20" t="s">
        <v>351</v>
      </c>
      <c r="P69" s="20" t="s">
        <v>351</v>
      </c>
      <c r="Q69" s="20"/>
      <c r="R69" s="20" t="s">
        <v>351</v>
      </c>
      <c r="S69" s="20"/>
      <c r="T69" s="20">
        <f>IFERROR(VLOOKUP(B69,lukostrelba!A:B,2,FALSE),0)</f>
        <v>10</v>
      </c>
      <c r="U69" s="20">
        <v>10</v>
      </c>
      <c r="V69" s="20">
        <f t="shared" si="3"/>
        <v>0</v>
      </c>
      <c r="W69" s="21">
        <f t="shared" si="4"/>
        <v>190</v>
      </c>
      <c r="X69" s="25">
        <f>VLOOKUP(B69,Startovka!A:M,13,FALSE)</f>
        <v>0.12025462962962968</v>
      </c>
      <c r="Y69" s="26">
        <v>22</v>
      </c>
      <c r="AA69" s="15">
        <f t="shared" si="5"/>
        <v>0</v>
      </c>
    </row>
    <row r="70" spans="1:27" x14ac:dyDescent="0.25">
      <c r="A70" s="18">
        <v>63</v>
      </c>
      <c r="B70" s="19">
        <v>79</v>
      </c>
      <c r="C70" s="18" t="str">
        <f>VLOOKUP(B70,Startovka!$A$2:$H$178,2,FALSE)</f>
        <v xml:space="preserve">Jarmila </v>
      </c>
      <c r="D70" s="18" t="str">
        <f>VLOOKUP(B70,Startovka!$A$2:$H$178,3,FALSE)</f>
        <v>Barešová</v>
      </c>
      <c r="E70" s="18" t="str">
        <f>VLOOKUP(B70,Startovka!$A$2:$H$178,4,FALSE)</f>
        <v xml:space="preserve">Karolína </v>
      </c>
      <c r="F70" s="18" t="str">
        <f>VLOOKUP(B70,Startovka!$A$2:$H$178,5,FALSE)</f>
        <v>Barešová</v>
      </c>
      <c r="G70" s="18" t="str">
        <f>VLOOKUP(B70,Startovka!$A$2:$H$178,6,FALSE)</f>
        <v>Atletika Stará Boleslav</v>
      </c>
      <c r="H70" s="20" t="str">
        <f>VLOOKUP(B70,Startovka!$A$2:$H$178,8,FALSE)</f>
        <v>ZZ60+</v>
      </c>
      <c r="I70" s="20" t="s">
        <v>351</v>
      </c>
      <c r="J70" s="20" t="s">
        <v>351</v>
      </c>
      <c r="K70" s="20" t="s">
        <v>351</v>
      </c>
      <c r="L70" s="20" t="s">
        <v>351</v>
      </c>
      <c r="M70" s="20" t="s">
        <v>351</v>
      </c>
      <c r="N70" s="20" t="s">
        <v>351</v>
      </c>
      <c r="O70" s="20" t="s">
        <v>351</v>
      </c>
      <c r="P70" s="20"/>
      <c r="Q70" s="20"/>
      <c r="R70" s="20"/>
      <c r="S70" s="20" t="s">
        <v>351</v>
      </c>
      <c r="T70" s="20">
        <f>IFERROR(VLOOKUP(B70,lukostrelba!A:B,2,FALSE),0)</f>
        <v>10</v>
      </c>
      <c r="U70" s="20">
        <v>0</v>
      </c>
      <c r="V70" s="20">
        <f t="shared" si="3"/>
        <v>0</v>
      </c>
      <c r="W70" s="21">
        <f t="shared" si="4"/>
        <v>190</v>
      </c>
      <c r="X70" s="25">
        <f>VLOOKUP(B70,Startovka!A:M,13,FALSE)</f>
        <v>0.12098379629629633</v>
      </c>
      <c r="Y70" s="26">
        <v>7</v>
      </c>
      <c r="AA70" s="15">
        <f t="shared" si="5"/>
        <v>0</v>
      </c>
    </row>
    <row r="71" spans="1:27" x14ac:dyDescent="0.25">
      <c r="A71" s="18">
        <v>64</v>
      </c>
      <c r="B71" s="24">
        <v>51</v>
      </c>
      <c r="C71" s="18" t="str">
        <f>VLOOKUP(B71,Startovka!$A$2:$H$178,2,FALSE)</f>
        <v>Jirka</v>
      </c>
      <c r="D71" s="18" t="str">
        <f>VLOOKUP(B71,Startovka!$A$2:$H$178,3,FALSE)</f>
        <v>Slabý</v>
      </c>
      <c r="E71" s="18" t="str">
        <f>VLOOKUP(B71,Startovka!$A$2:$H$178,4,FALSE)</f>
        <v>Zůza</v>
      </c>
      <c r="F71" s="18" t="str">
        <f>VLOOKUP(B71,Startovka!$A$2:$H$178,5,FALSE)</f>
        <v>Dočekalová</v>
      </c>
      <c r="G71" s="18" t="str">
        <f>VLOOKUP(B71,Startovka!$A$2:$H$178,6,FALSE)</f>
        <v>Kedluben a kedlubna</v>
      </c>
      <c r="H71" s="20" t="str">
        <f>VLOOKUP(B71,Startovka!$A$2:$H$178,8,FALSE)</f>
        <v>MIX65</v>
      </c>
      <c r="I71" s="20" t="s">
        <v>351</v>
      </c>
      <c r="J71" s="20" t="s">
        <v>351</v>
      </c>
      <c r="K71" s="20"/>
      <c r="L71" s="20" t="s">
        <v>351</v>
      </c>
      <c r="M71" s="20" t="s">
        <v>351</v>
      </c>
      <c r="N71" s="20"/>
      <c r="O71" s="20" t="s">
        <v>351</v>
      </c>
      <c r="P71" s="20" t="s">
        <v>351</v>
      </c>
      <c r="Q71" s="20" t="s">
        <v>351</v>
      </c>
      <c r="R71" s="20" t="s">
        <v>351</v>
      </c>
      <c r="S71" s="20" t="s">
        <v>351</v>
      </c>
      <c r="T71" s="20">
        <f>IFERROR(VLOOKUP(B71,lukostrelba!A:B,2,FALSE),0)</f>
        <v>10</v>
      </c>
      <c r="U71" s="20">
        <v>20</v>
      </c>
      <c r="V71" s="20">
        <f t="shared" si="3"/>
        <v>90</v>
      </c>
      <c r="W71" s="21">
        <f t="shared" si="4"/>
        <v>190</v>
      </c>
      <c r="X71" s="25">
        <f>VLOOKUP(B71,Startovka!A:M,13,FALSE)</f>
        <v>0.13072916666667045</v>
      </c>
      <c r="Y71" s="26">
        <v>23</v>
      </c>
      <c r="AA71" s="15">
        <f t="shared" si="5"/>
        <v>9</v>
      </c>
    </row>
    <row r="72" spans="1:27" x14ac:dyDescent="0.25">
      <c r="A72" s="18">
        <v>66</v>
      </c>
      <c r="B72" s="19">
        <v>64</v>
      </c>
      <c r="C72" s="18" t="str">
        <f>VLOOKUP(B72,Startovka!$A$2:$H$178,2,FALSE)</f>
        <v>Hana</v>
      </c>
      <c r="D72" s="18" t="str">
        <f>VLOOKUP(B72,Startovka!$A$2:$H$178,3,FALSE)</f>
        <v>VALTOVÁ</v>
      </c>
      <c r="E72" s="18" t="str">
        <f>VLOOKUP(B72,Startovka!$A$2:$H$178,4,FALSE)</f>
        <v>Petr</v>
      </c>
      <c r="F72" s="18" t="str">
        <f>VLOOKUP(B72,Startovka!$A$2:$H$178,5,FALSE)</f>
        <v>BLÁHA</v>
      </c>
      <c r="G72" s="18"/>
      <c r="H72" s="20" t="str">
        <f>VLOOKUP(B72,Startovka!$A$2:$H$178,8,FALSE)</f>
        <v>MIX65+</v>
      </c>
      <c r="I72" s="20" t="s">
        <v>351</v>
      </c>
      <c r="J72" s="20"/>
      <c r="K72" s="20" t="s">
        <v>351</v>
      </c>
      <c r="L72" s="20"/>
      <c r="M72" s="20" t="s">
        <v>351</v>
      </c>
      <c r="N72" s="20" t="s">
        <v>351</v>
      </c>
      <c r="O72" s="20" t="s">
        <v>351</v>
      </c>
      <c r="P72" s="20" t="s">
        <v>351</v>
      </c>
      <c r="Q72" s="20"/>
      <c r="R72" s="20" t="s">
        <v>351</v>
      </c>
      <c r="S72" s="20"/>
      <c r="T72" s="20">
        <f>IFERROR(VLOOKUP(B72,lukostrelba!A:B,2,FALSE),0)</f>
        <v>15</v>
      </c>
      <c r="U72" s="20">
        <v>10</v>
      </c>
      <c r="V72" s="20">
        <f t="shared" ref="V72:V89" si="6">IF(X72&lt;=$Z$5,0,10*AA72)</f>
        <v>0</v>
      </c>
      <c r="W72" s="21">
        <f t="shared" ref="W72:W89" si="7">SUM(IF(I72="x",$I$7,0),IF(J72="x",$J$7,0),IF(K72="x",$K$7,0),IF(L72="x",$L$7,0),IF(M72="x",$M$7,0),IF(N72="x",$N$7,0),IF(O72="x",$O$7),IF(P72="x",$P$7,0),IF(Q72="x",$Q$7,0),IF(R72="x",$R$7,0),IF(S72="x",$S$7,0),T72,U72-V72)</f>
        <v>185</v>
      </c>
      <c r="X72" s="25">
        <f>VLOOKUP(B72,Startovka!A:M,13,FALSE)</f>
        <v>0.12152777777778426</v>
      </c>
      <c r="Y72" s="26">
        <v>12</v>
      </c>
      <c r="AA72" s="15">
        <f t="shared" ref="AA72:AA89" si="8">IF(X72&lt;=$Z$5,0,MINUTE(X72-$Z$5))</f>
        <v>0</v>
      </c>
    </row>
    <row r="73" spans="1:27" x14ac:dyDescent="0.25">
      <c r="A73" s="18">
        <v>65</v>
      </c>
      <c r="B73" s="24">
        <v>66</v>
      </c>
      <c r="C73" s="18" t="str">
        <f>VLOOKUP(B73,Startovka!$A$2:$H$178,2,FALSE)</f>
        <v xml:space="preserve">Eva </v>
      </c>
      <c r="D73" s="18" t="str">
        <f>VLOOKUP(B73,Startovka!$A$2:$H$178,3,FALSE)</f>
        <v>Viděčanová</v>
      </c>
      <c r="E73" s="18" t="str">
        <f>VLOOKUP(B73,Startovka!$A$2:$H$178,4,FALSE)</f>
        <v>Petra</v>
      </c>
      <c r="F73" s="18" t="str">
        <f>VLOOKUP(B73,Startovka!$A$2:$H$178,5,FALSE)</f>
        <v>Svěchotová</v>
      </c>
      <c r="G73" s="18" t="str">
        <f>VLOOKUP(B73,Startovka!$A$2:$H$178,6,FALSE)</f>
        <v>Patka a Matka</v>
      </c>
      <c r="H73" s="20" t="str">
        <f>VLOOKUP(B73,Startovka!$A$2:$H$178,8,FALSE)</f>
        <v>ZZ60</v>
      </c>
      <c r="I73" s="20" t="s">
        <v>351</v>
      </c>
      <c r="J73" s="20" t="s">
        <v>351</v>
      </c>
      <c r="K73" s="20"/>
      <c r="L73" s="20" t="s">
        <v>351</v>
      </c>
      <c r="M73" s="20" t="s">
        <v>351</v>
      </c>
      <c r="N73" s="20" t="s">
        <v>351</v>
      </c>
      <c r="O73" s="20" t="s">
        <v>351</v>
      </c>
      <c r="P73" s="20"/>
      <c r="Q73" s="20" t="s">
        <v>351</v>
      </c>
      <c r="R73" s="20"/>
      <c r="S73" s="20" t="s">
        <v>351</v>
      </c>
      <c r="T73" s="20">
        <f>IFERROR(VLOOKUP(B73,lukostrelba!A:B,2,FALSE),0)</f>
        <v>5</v>
      </c>
      <c r="U73" s="20">
        <v>0</v>
      </c>
      <c r="V73" s="20">
        <f t="shared" si="6"/>
        <v>0</v>
      </c>
      <c r="W73" s="21">
        <f t="shared" si="7"/>
        <v>185</v>
      </c>
      <c r="X73" s="25">
        <f>VLOOKUP(B73,Startovka!A:M,13,FALSE)</f>
        <v>0.11096064814815507</v>
      </c>
      <c r="Y73" s="26">
        <v>7</v>
      </c>
      <c r="AA73" s="15">
        <f t="shared" si="8"/>
        <v>0</v>
      </c>
    </row>
    <row r="74" spans="1:27" x14ac:dyDescent="0.25">
      <c r="A74" s="18">
        <v>69</v>
      </c>
      <c r="B74" s="19">
        <v>19</v>
      </c>
      <c r="C74" s="18" t="str">
        <f>VLOOKUP(B74,Startovka!$A$2:$H$178,2,FALSE)</f>
        <v xml:space="preserve">Jana </v>
      </c>
      <c r="D74" s="18" t="str">
        <f>VLOOKUP(B74,Startovka!$A$2:$H$178,3,FALSE)</f>
        <v>Hladká</v>
      </c>
      <c r="E74" s="18" t="str">
        <f>VLOOKUP(B74,Startovka!$A$2:$H$178,4,FALSE)</f>
        <v>Josef</v>
      </c>
      <c r="F74" s="18" t="str">
        <f>VLOOKUP(B74,Startovka!$A$2:$H$178,5,FALSE)</f>
        <v>Zilvar</v>
      </c>
      <c r="G74" s="18" t="str">
        <f>VLOOKUP(B74,Startovka!$A$2:$H$178,6,FALSE)</f>
        <v>Rodina Zilvarových</v>
      </c>
      <c r="H74" s="20" t="str">
        <f>VLOOKUP(B74,Startovka!$A$2:$H$178,8,FALSE)</f>
        <v>MIX65+</v>
      </c>
      <c r="I74" s="20" t="s">
        <v>351</v>
      </c>
      <c r="J74" s="20" t="s">
        <v>351</v>
      </c>
      <c r="K74" s="20" t="s">
        <v>351</v>
      </c>
      <c r="L74" s="20" t="s">
        <v>351</v>
      </c>
      <c r="M74" s="20" t="s">
        <v>351</v>
      </c>
      <c r="N74" s="20" t="s">
        <v>351</v>
      </c>
      <c r="O74" s="20"/>
      <c r="P74" s="20"/>
      <c r="Q74" s="20"/>
      <c r="R74" s="20"/>
      <c r="S74" s="20" t="s">
        <v>351</v>
      </c>
      <c r="T74" s="20">
        <f>IFERROR(VLOOKUP(B74,lukostrelba!A:B,2,FALSE),0)</f>
        <v>10</v>
      </c>
      <c r="U74" s="20">
        <v>10</v>
      </c>
      <c r="V74" s="20">
        <f t="shared" si="6"/>
        <v>0</v>
      </c>
      <c r="W74" s="21">
        <f t="shared" si="7"/>
        <v>180</v>
      </c>
      <c r="X74" s="25">
        <f>VLOOKUP(B74,Startovka!A:M,13,FALSE)</f>
        <v>0.12459490740740711</v>
      </c>
      <c r="Y74" s="26">
        <v>13</v>
      </c>
      <c r="AA74" s="15">
        <f t="shared" si="8"/>
        <v>0</v>
      </c>
    </row>
    <row r="75" spans="1:27" x14ac:dyDescent="0.25">
      <c r="A75" s="18">
        <v>68</v>
      </c>
      <c r="B75" s="24">
        <v>30</v>
      </c>
      <c r="C75" s="18" t="str">
        <f>VLOOKUP(B75,Startovka!$A$2:$H$178,2,FALSE)</f>
        <v>Stanislava</v>
      </c>
      <c r="D75" s="18" t="str">
        <f>VLOOKUP(B75,Startovka!$A$2:$H$178,3,FALSE)</f>
        <v>Batlíková</v>
      </c>
      <c r="E75" s="18" t="str">
        <f>VLOOKUP(B75,Startovka!$A$2:$H$178,4,FALSE)</f>
        <v>Lucie</v>
      </c>
      <c r="F75" s="18" t="str">
        <f>VLOOKUP(B75,Startovka!$A$2:$H$178,5,FALSE)</f>
        <v>Kálecká</v>
      </c>
      <c r="G75" s="18" t="str">
        <f>VLOOKUP(B75,Startovka!$A$2:$H$178,6,FALSE)</f>
        <v>Kašpárci a Buchtičky</v>
      </c>
      <c r="H75" s="20" t="str">
        <f>VLOOKUP(B75,Startovka!$A$2:$H$178,8,FALSE)</f>
        <v>ZZ60+</v>
      </c>
      <c r="I75" s="20" t="s">
        <v>351</v>
      </c>
      <c r="J75" s="20" t="s">
        <v>351</v>
      </c>
      <c r="K75" s="20" t="s">
        <v>351</v>
      </c>
      <c r="L75" s="20" t="s">
        <v>351</v>
      </c>
      <c r="M75" s="20" t="s">
        <v>351</v>
      </c>
      <c r="N75" s="20" t="s">
        <v>351</v>
      </c>
      <c r="O75" s="20"/>
      <c r="P75" s="20"/>
      <c r="Q75" s="20"/>
      <c r="R75" s="20"/>
      <c r="S75" s="20" t="s">
        <v>351</v>
      </c>
      <c r="T75" s="20">
        <f>IFERROR(VLOOKUP(B75,lukostrelba!A:B,2,FALSE),0)</f>
        <v>10</v>
      </c>
      <c r="U75" s="20">
        <v>10</v>
      </c>
      <c r="V75" s="20">
        <f t="shared" si="6"/>
        <v>0</v>
      </c>
      <c r="W75" s="21">
        <f t="shared" si="7"/>
        <v>180</v>
      </c>
      <c r="X75" s="25">
        <f>VLOOKUP(B75,Startovka!A:M,13,FALSE)</f>
        <v>0.11871527777777771</v>
      </c>
      <c r="Y75" s="26">
        <v>8</v>
      </c>
      <c r="AA75" s="15">
        <f t="shared" si="8"/>
        <v>0</v>
      </c>
    </row>
    <row r="76" spans="1:27" x14ac:dyDescent="0.25">
      <c r="A76" s="18">
        <v>67</v>
      </c>
      <c r="B76" s="19">
        <v>75</v>
      </c>
      <c r="C76" s="18" t="str">
        <f>VLOOKUP(B76,Startovka!$A$2:$H$178,2,FALSE)</f>
        <v>Michaela</v>
      </c>
      <c r="D76" s="18" t="str">
        <f>VLOOKUP(B76,Startovka!$A$2:$H$178,3,FALSE)</f>
        <v>Špácová</v>
      </c>
      <c r="E76" s="18" t="str">
        <f>VLOOKUP(B76,Startovka!$A$2:$H$178,4,FALSE)</f>
        <v>Jan</v>
      </c>
      <c r="F76" s="18" t="str">
        <f>VLOOKUP(B76,Startovka!$A$2:$H$178,5,FALSE)</f>
        <v>Rak</v>
      </c>
      <c r="G76" s="18"/>
      <c r="H76" s="20" t="str">
        <f>VLOOKUP(B76,Startovka!$A$2:$H$178,8,FALSE)</f>
        <v>MIX65</v>
      </c>
      <c r="I76" s="20" t="s">
        <v>351</v>
      </c>
      <c r="J76" s="20"/>
      <c r="K76" s="20"/>
      <c r="L76" s="20"/>
      <c r="M76" s="20" t="s">
        <v>351</v>
      </c>
      <c r="N76" s="20"/>
      <c r="O76" s="20"/>
      <c r="P76" s="20" t="s">
        <v>351</v>
      </c>
      <c r="Q76" s="20" t="s">
        <v>351</v>
      </c>
      <c r="R76" s="20" t="s">
        <v>351</v>
      </c>
      <c r="S76" s="20" t="s">
        <v>351</v>
      </c>
      <c r="T76" s="20">
        <f>IFERROR(VLOOKUP(B76,lukostrelba!A:B,2,FALSE),0)</f>
        <v>10</v>
      </c>
      <c r="U76" s="20">
        <v>0</v>
      </c>
      <c r="V76" s="20">
        <f t="shared" si="6"/>
        <v>0</v>
      </c>
      <c r="W76" s="21">
        <f t="shared" si="7"/>
        <v>180</v>
      </c>
      <c r="X76" s="25">
        <f>VLOOKUP(B76,Startovka!A:M,13,FALSE)</f>
        <v>0.11747685185185183</v>
      </c>
      <c r="Y76" s="26">
        <v>24</v>
      </c>
      <c r="AA76" s="15">
        <f t="shared" si="8"/>
        <v>0</v>
      </c>
    </row>
    <row r="77" spans="1:27" x14ac:dyDescent="0.25">
      <c r="A77" s="18">
        <v>71</v>
      </c>
      <c r="B77" s="24">
        <v>82</v>
      </c>
      <c r="C77" s="18" t="str">
        <f>VLOOKUP(B77,Startovka!$A$2:$H$178,2,FALSE)</f>
        <v>David</v>
      </c>
      <c r="D77" s="18" t="str">
        <f>VLOOKUP(B77,Startovka!$A$2:$H$178,3,FALSE)</f>
        <v>Fatka</v>
      </c>
      <c r="E77" s="18" t="str">
        <f>VLOOKUP(B77,Startovka!$A$2:$H$178,4,FALSE)</f>
        <v>Petr</v>
      </c>
      <c r="F77" s="18" t="str">
        <f>VLOOKUP(B77,Startovka!$A$2:$H$178,5,FALSE)</f>
        <v>Fatka</v>
      </c>
      <c r="G77" s="18" t="str">
        <f>VLOOKUP(B77,Startovka!$A$2:$H$178,6,FALSE)</f>
        <v>Cykloturistický oddíl Ufo</v>
      </c>
      <c r="H77" s="20" t="str">
        <f>VLOOKUP(B77,Startovka!$A$2:$H$178,8,FALSE)</f>
        <v>MM70</v>
      </c>
      <c r="I77" s="20" t="s">
        <v>351</v>
      </c>
      <c r="J77" s="20" t="s">
        <v>351</v>
      </c>
      <c r="K77" s="20" t="s">
        <v>351</v>
      </c>
      <c r="L77" s="20" t="s">
        <v>351</v>
      </c>
      <c r="M77" s="20" t="s">
        <v>351</v>
      </c>
      <c r="N77" s="20"/>
      <c r="O77" s="20" t="s">
        <v>351</v>
      </c>
      <c r="P77" s="20" t="s">
        <v>351</v>
      </c>
      <c r="Q77" s="20" t="s">
        <v>351</v>
      </c>
      <c r="R77" s="20" t="s">
        <v>351</v>
      </c>
      <c r="S77" s="20" t="s">
        <v>351</v>
      </c>
      <c r="T77" s="20">
        <f>IFERROR(VLOOKUP(B77,lukostrelba!A:B,2,FALSE),0)</f>
        <v>15</v>
      </c>
      <c r="U77" s="20">
        <v>10</v>
      </c>
      <c r="V77" s="20">
        <f t="shared" si="6"/>
        <v>140</v>
      </c>
      <c r="W77" s="21">
        <f t="shared" si="7"/>
        <v>175</v>
      </c>
      <c r="X77" s="25">
        <f>VLOOKUP(B77,Startovka!A:M,13,FALSE)</f>
        <v>0.1341435185185185</v>
      </c>
      <c r="Y77" s="26">
        <v>10</v>
      </c>
      <c r="AA77" s="15">
        <f t="shared" si="8"/>
        <v>14</v>
      </c>
    </row>
    <row r="78" spans="1:27" x14ac:dyDescent="0.25">
      <c r="A78" s="18">
        <v>70</v>
      </c>
      <c r="B78" s="24">
        <v>11</v>
      </c>
      <c r="C78" s="18" t="str">
        <f>VLOOKUP(B78,Startovka!$A$2:$H$178,2,FALSE)</f>
        <v>Martin</v>
      </c>
      <c r="D78" s="18" t="str">
        <f>VLOOKUP(B78,Startovka!$A$2:$H$178,3,FALSE)</f>
        <v>Dvořák</v>
      </c>
      <c r="E78" s="18" t="str">
        <f>VLOOKUP(B78,Startovka!$A$2:$H$178,4,FALSE)</f>
        <v>Michal</v>
      </c>
      <c r="F78" s="18" t="str">
        <f>VLOOKUP(B78,Startovka!$A$2:$H$178,5,FALSE)</f>
        <v>Žaba</v>
      </c>
      <c r="G78" s="18" t="str">
        <f>VLOOKUP(B78,Startovka!$A$2:$H$178,6,FALSE)</f>
        <v>Skaut</v>
      </c>
      <c r="H78" s="20" t="str">
        <f>VLOOKUP(B78,Startovka!$A$2:$H$178,8,FALSE)</f>
        <v>MM70</v>
      </c>
      <c r="I78" s="20" t="s">
        <v>351</v>
      </c>
      <c r="J78" s="20" t="s">
        <v>351</v>
      </c>
      <c r="K78" s="20" t="s">
        <v>351</v>
      </c>
      <c r="L78" s="20" t="s">
        <v>351</v>
      </c>
      <c r="M78" s="20" t="s">
        <v>351</v>
      </c>
      <c r="N78" s="20" t="s">
        <v>351</v>
      </c>
      <c r="O78" s="20"/>
      <c r="P78" s="20"/>
      <c r="Q78" s="20"/>
      <c r="R78" s="20" t="s">
        <v>351</v>
      </c>
      <c r="S78" s="20"/>
      <c r="T78" s="20">
        <f>IFERROR(VLOOKUP(B78,lukostrelba!A:B,2,FALSE),0)</f>
        <v>25</v>
      </c>
      <c r="U78" s="20">
        <v>10</v>
      </c>
      <c r="V78" s="20">
        <f t="shared" si="6"/>
        <v>0</v>
      </c>
      <c r="W78" s="21">
        <f t="shared" si="7"/>
        <v>175</v>
      </c>
      <c r="X78" s="25">
        <f>VLOOKUP(B78,Startovka!A:M,13,FALSE)</f>
        <v>0.12025462962962964</v>
      </c>
      <c r="Y78" s="26">
        <v>9</v>
      </c>
      <c r="AA78" s="15">
        <f t="shared" si="8"/>
        <v>0</v>
      </c>
    </row>
    <row r="79" spans="1:27" x14ac:dyDescent="0.25">
      <c r="A79" s="18">
        <v>73</v>
      </c>
      <c r="B79" s="19">
        <v>25</v>
      </c>
      <c r="C79" s="18" t="str">
        <f>VLOOKUP(B79,Startovka!$A$2:$H$178,2,FALSE)</f>
        <v>Kateřina</v>
      </c>
      <c r="D79" s="18" t="str">
        <f>VLOOKUP(B79,Startovka!$A$2:$H$178,3,FALSE)</f>
        <v>Chromcová</v>
      </c>
      <c r="E79" s="18" t="str">
        <f>VLOOKUP(B79,Startovka!$A$2:$H$178,4,FALSE)</f>
        <v>Radek</v>
      </c>
      <c r="F79" s="18" t="str">
        <f>VLOOKUP(B79,Startovka!$A$2:$H$178,5,FALSE)</f>
        <v>Týml</v>
      </c>
      <c r="G79" s="18"/>
      <c r="H79" s="20" t="str">
        <f>VLOOKUP(B79,Startovka!$A$2:$H$178,8,FALSE)</f>
        <v>MIX65+</v>
      </c>
      <c r="I79" s="20" t="s">
        <v>351</v>
      </c>
      <c r="J79" s="20" t="s">
        <v>351</v>
      </c>
      <c r="K79" s="20" t="s">
        <v>351</v>
      </c>
      <c r="L79" s="20" t="s">
        <v>351</v>
      </c>
      <c r="M79" s="20" t="s">
        <v>351</v>
      </c>
      <c r="N79" s="20" t="s">
        <v>351</v>
      </c>
      <c r="O79" s="20" t="s">
        <v>351</v>
      </c>
      <c r="P79" s="20" t="s">
        <v>351</v>
      </c>
      <c r="Q79" s="20" t="s">
        <v>351</v>
      </c>
      <c r="R79" s="20" t="s">
        <v>351</v>
      </c>
      <c r="S79" s="20" t="s">
        <v>351</v>
      </c>
      <c r="T79" s="20">
        <f>IFERROR(VLOOKUP(B79,lukostrelba!A:B,2,FALSE),0)</f>
        <v>10</v>
      </c>
      <c r="U79" s="20">
        <v>10</v>
      </c>
      <c r="V79" s="20">
        <f t="shared" si="6"/>
        <v>150</v>
      </c>
      <c r="W79" s="21">
        <f t="shared" si="7"/>
        <v>170</v>
      </c>
      <c r="X79" s="25">
        <f>VLOOKUP(B79,Startovka!A:M,13,FALSE)</f>
        <v>0.13472222222222227</v>
      </c>
      <c r="Y79" s="26">
        <v>15</v>
      </c>
      <c r="AA79" s="15">
        <f t="shared" si="8"/>
        <v>15</v>
      </c>
    </row>
    <row r="80" spans="1:27" x14ac:dyDescent="0.25">
      <c r="A80" s="18">
        <v>72</v>
      </c>
      <c r="B80" s="24">
        <v>39</v>
      </c>
      <c r="C80" s="18" t="str">
        <f>VLOOKUP(B80,Startovka!$A$2:$H$178,2,FALSE)</f>
        <v>Tomáš</v>
      </c>
      <c r="D80" s="18" t="str">
        <f>VLOOKUP(B80,Startovka!$A$2:$H$178,3,FALSE)</f>
        <v>Mrzílek</v>
      </c>
      <c r="E80" s="18" t="str">
        <f>VLOOKUP(B80,Startovka!$A$2:$H$178,4,FALSE)</f>
        <v xml:space="preserve">Jana </v>
      </c>
      <c r="F80" s="18" t="str">
        <f>VLOOKUP(B80,Startovka!$A$2:$H$178,5,FALSE)</f>
        <v>Mrzílková</v>
      </c>
      <c r="G80" s="18"/>
      <c r="H80" s="20" t="str">
        <f>VLOOKUP(B80,Startovka!$A$2:$H$178,8,FALSE)</f>
        <v>MIX65+</v>
      </c>
      <c r="I80" s="20" t="s">
        <v>351</v>
      </c>
      <c r="J80" s="20" t="s">
        <v>351</v>
      </c>
      <c r="K80" s="20"/>
      <c r="L80" s="20"/>
      <c r="M80" s="20"/>
      <c r="N80" s="20"/>
      <c r="O80" s="20" t="s">
        <v>351</v>
      </c>
      <c r="P80" s="20" t="s">
        <v>351</v>
      </c>
      <c r="Q80" s="20" t="s">
        <v>351</v>
      </c>
      <c r="R80" s="20"/>
      <c r="S80" s="20" t="s">
        <v>351</v>
      </c>
      <c r="T80" s="20">
        <f>IFERROR(VLOOKUP(B80,lukostrelba!A:B,2,FALSE),0)</f>
        <v>0</v>
      </c>
      <c r="U80" s="20">
        <v>0</v>
      </c>
      <c r="V80" s="20">
        <f t="shared" si="6"/>
        <v>0</v>
      </c>
      <c r="W80" s="21">
        <f t="shared" si="7"/>
        <v>170</v>
      </c>
      <c r="X80" s="25">
        <f>VLOOKUP(B80,Startovka!A:M,13,FALSE)</f>
        <v>0.11273148148148263</v>
      </c>
      <c r="Y80" s="26">
        <v>14</v>
      </c>
      <c r="AA80" s="15">
        <f t="shared" si="8"/>
        <v>0</v>
      </c>
    </row>
    <row r="81" spans="1:27" x14ac:dyDescent="0.25">
      <c r="A81" s="18">
        <v>76</v>
      </c>
      <c r="B81" s="19">
        <v>26</v>
      </c>
      <c r="C81" s="18" t="str">
        <f>VLOOKUP(B81,Startovka!$A$2:$H$178,2,FALSE)</f>
        <v>atanasios</v>
      </c>
      <c r="D81" s="18" t="str">
        <f>VLOOKUP(B81,Startovka!$A$2:$H$178,3,FALSE)</f>
        <v>iliopulos</v>
      </c>
      <c r="E81" s="18" t="str">
        <f>VLOOKUP(B81,Startovka!$A$2:$H$178,4,FALSE)</f>
        <v>jan</v>
      </c>
      <c r="F81" s="18" t="str">
        <f>VLOOKUP(B81,Startovka!$A$2:$H$178,5,FALSE)</f>
        <v>engel</v>
      </c>
      <c r="G81" s="18" t="str">
        <f>VLOOKUP(B81,Startovka!$A$2:$H$178,6,FALSE)</f>
        <v>GTL</v>
      </c>
      <c r="H81" s="20" t="str">
        <f>VLOOKUP(B81,Startovka!$A$2:$H$178,8,FALSE)</f>
        <v>MM70+</v>
      </c>
      <c r="I81" s="20" t="s">
        <v>351</v>
      </c>
      <c r="J81" s="20"/>
      <c r="K81" s="20" t="s">
        <v>351</v>
      </c>
      <c r="L81" s="20" t="s">
        <v>351</v>
      </c>
      <c r="M81" s="20" t="s">
        <v>351</v>
      </c>
      <c r="N81" s="20" t="s">
        <v>351</v>
      </c>
      <c r="O81" s="20" t="s">
        <v>351</v>
      </c>
      <c r="P81" s="20" t="s">
        <v>351</v>
      </c>
      <c r="Q81" s="20" t="s">
        <v>351</v>
      </c>
      <c r="R81" s="20"/>
      <c r="S81" s="20" t="s">
        <v>351</v>
      </c>
      <c r="T81" s="20">
        <f>IFERROR(VLOOKUP(B81,lukostrelba!A:B,2,FALSE),0)</f>
        <v>15</v>
      </c>
      <c r="U81" s="20">
        <v>10</v>
      </c>
      <c r="V81" s="20">
        <f t="shared" si="6"/>
        <v>130</v>
      </c>
      <c r="W81" s="21">
        <f t="shared" si="7"/>
        <v>165</v>
      </c>
      <c r="X81" s="25">
        <f>VLOOKUP(B81,Startovka!A:M,13,FALSE)</f>
        <v>0.13333333333333336</v>
      </c>
      <c r="Y81" s="27">
        <v>10</v>
      </c>
      <c r="AA81" s="15">
        <f t="shared" si="8"/>
        <v>13</v>
      </c>
    </row>
    <row r="82" spans="1:27" x14ac:dyDescent="0.25">
      <c r="A82" s="18">
        <v>74</v>
      </c>
      <c r="B82" s="24">
        <v>73</v>
      </c>
      <c r="C82" s="18" t="str">
        <f>VLOOKUP(B82,Startovka!$A$2:$H$178,2,FALSE)</f>
        <v>Martin</v>
      </c>
      <c r="D82" s="18" t="str">
        <f>VLOOKUP(B82,Startovka!$A$2:$H$178,3,FALSE)</f>
        <v>Martinec</v>
      </c>
      <c r="E82" s="18" t="str">
        <f>VLOOKUP(B82,Startovka!$A$2:$H$178,4,FALSE)</f>
        <v>Míša</v>
      </c>
      <c r="F82" s="18" t="str">
        <f>VLOOKUP(B82,Startovka!$A$2:$H$178,5,FALSE)</f>
        <v>Novotná</v>
      </c>
      <c r="G82" s="18"/>
      <c r="H82" s="20" t="str">
        <f>VLOOKUP(B82,Startovka!$A$2:$H$178,8,FALSE)</f>
        <v>MIX65</v>
      </c>
      <c r="I82" s="20" t="s">
        <v>351</v>
      </c>
      <c r="J82" s="20"/>
      <c r="K82" s="20" t="s">
        <v>351</v>
      </c>
      <c r="L82" s="20" t="s">
        <v>351</v>
      </c>
      <c r="M82" s="20" t="s">
        <v>351</v>
      </c>
      <c r="N82" s="20" t="s">
        <v>351</v>
      </c>
      <c r="O82" s="20"/>
      <c r="P82" s="20"/>
      <c r="Q82" s="20"/>
      <c r="R82" s="20"/>
      <c r="S82" s="20" t="s">
        <v>351</v>
      </c>
      <c r="T82" s="20">
        <f>IFERROR(VLOOKUP(B82,lukostrelba!A:B,2,FALSE),0)</f>
        <v>5</v>
      </c>
      <c r="U82" s="20">
        <v>10</v>
      </c>
      <c r="V82" s="20">
        <f t="shared" si="6"/>
        <v>0</v>
      </c>
      <c r="W82" s="21">
        <f t="shared" si="7"/>
        <v>165</v>
      </c>
      <c r="X82" s="25">
        <f>VLOOKUP(B82,Startovka!A:M,13,FALSE)</f>
        <v>0.12145833333333336</v>
      </c>
      <c r="Y82" s="26">
        <v>25</v>
      </c>
      <c r="AA82" s="15">
        <f t="shared" si="8"/>
        <v>0</v>
      </c>
    </row>
    <row r="83" spans="1:27" x14ac:dyDescent="0.25">
      <c r="A83" s="18">
        <v>75</v>
      </c>
      <c r="B83" s="19">
        <v>28</v>
      </c>
      <c r="C83" s="18" t="str">
        <f>VLOOKUP(B83,Startovka!$A$2:$H$178,2,FALSE)</f>
        <v>Ladislava</v>
      </c>
      <c r="D83" s="18" t="str">
        <f>VLOOKUP(B83,Startovka!$A$2:$H$178,3,FALSE)</f>
        <v>Jeřábková</v>
      </c>
      <c r="E83" s="18" t="str">
        <f>VLOOKUP(B83,Startovka!$A$2:$H$178,4,FALSE)</f>
        <v>Matěj</v>
      </c>
      <c r="F83" s="18" t="str">
        <f>VLOOKUP(B83,Startovka!$A$2:$H$178,5,FALSE)</f>
        <v>Brumlich</v>
      </c>
      <c r="G83" s="18"/>
      <c r="H83" s="20" t="str">
        <f>VLOOKUP(B83,Startovka!$A$2:$H$178,8,FALSE)</f>
        <v>MIX65</v>
      </c>
      <c r="I83" s="20" t="s">
        <v>351</v>
      </c>
      <c r="J83" s="20"/>
      <c r="K83" s="20" t="s">
        <v>351</v>
      </c>
      <c r="L83" s="20" t="s">
        <v>351</v>
      </c>
      <c r="M83" s="20"/>
      <c r="N83" s="20" t="s">
        <v>351</v>
      </c>
      <c r="O83" s="20" t="s">
        <v>351</v>
      </c>
      <c r="P83" s="20"/>
      <c r="Q83" s="20"/>
      <c r="R83" s="20" t="s">
        <v>351</v>
      </c>
      <c r="S83" s="20"/>
      <c r="T83" s="20">
        <f>IFERROR(VLOOKUP(B83,lukostrelba!A:B,2,FALSE),0)</f>
        <v>15</v>
      </c>
      <c r="U83" s="20">
        <v>10</v>
      </c>
      <c r="V83" s="20">
        <f t="shared" si="6"/>
        <v>0</v>
      </c>
      <c r="W83" s="21">
        <f t="shared" si="7"/>
        <v>165</v>
      </c>
      <c r="X83" s="25">
        <f>VLOOKUP(B83,Startovka!A:M,13,FALSE)</f>
        <v>0.12251157407407456</v>
      </c>
      <c r="Y83" s="26">
        <v>26</v>
      </c>
      <c r="AA83" s="15">
        <f t="shared" si="8"/>
        <v>0</v>
      </c>
    </row>
    <row r="84" spans="1:27" x14ac:dyDescent="0.25">
      <c r="A84" s="18">
        <v>78</v>
      </c>
      <c r="B84" s="24">
        <v>90</v>
      </c>
      <c r="C84" s="18" t="str">
        <f>VLOOKUP(B84,Startovka!$A$2:$H$178,2,FALSE)</f>
        <v>Matěj</v>
      </c>
      <c r="D84" s="18" t="str">
        <f>VLOOKUP(B84,Startovka!$A$2:$H$178,3,FALSE)</f>
        <v>Lukáš</v>
      </c>
      <c r="E84" s="18" t="str">
        <f>VLOOKUP(B84,Startovka!$A$2:$H$178,4,FALSE)</f>
        <v>Kateřina</v>
      </c>
      <c r="F84" s="18" t="str">
        <f>VLOOKUP(B84,Startovka!$A$2:$H$178,5,FALSE)</f>
        <v>Dlouhá</v>
      </c>
      <c r="G84" s="18"/>
      <c r="H84" s="20" t="str">
        <f>VLOOKUP(B84,Startovka!$A$2:$H$178,8,FALSE)</f>
        <v>MIX65</v>
      </c>
      <c r="I84" s="20" t="s">
        <v>351</v>
      </c>
      <c r="J84" s="20" t="s">
        <v>351</v>
      </c>
      <c r="K84" s="20" t="s">
        <v>351</v>
      </c>
      <c r="L84" s="20" t="s">
        <v>351</v>
      </c>
      <c r="M84" s="20" t="s">
        <v>351</v>
      </c>
      <c r="N84" s="20" t="s">
        <v>351</v>
      </c>
      <c r="O84" s="20" t="s">
        <v>351</v>
      </c>
      <c r="P84" s="20"/>
      <c r="Q84" s="20"/>
      <c r="R84" s="20"/>
      <c r="S84" s="20"/>
      <c r="T84" s="20">
        <f>IFERROR(VLOOKUP(B84,lukostrelba!A:B,2,FALSE),0)</f>
        <v>10</v>
      </c>
      <c r="U84" s="20">
        <v>10</v>
      </c>
      <c r="V84" s="20">
        <f t="shared" si="6"/>
        <v>0</v>
      </c>
      <c r="W84" s="21">
        <f t="shared" si="7"/>
        <v>160</v>
      </c>
      <c r="X84" s="25">
        <f>VLOOKUP(B84,Startovka!A:M,13,FALSE)</f>
        <v>0.1229861111111111</v>
      </c>
      <c r="Y84" s="26">
        <v>27</v>
      </c>
      <c r="AA84" s="15">
        <f t="shared" si="8"/>
        <v>0</v>
      </c>
    </row>
    <row r="85" spans="1:27" x14ac:dyDescent="0.25">
      <c r="A85" s="18">
        <v>77</v>
      </c>
      <c r="B85" s="19">
        <v>84</v>
      </c>
      <c r="C85" s="18" t="str">
        <f>VLOOKUP(B85,Startovka!$A$2:$H$178,2,FALSE)</f>
        <v>Zuzana</v>
      </c>
      <c r="D85" s="18" t="str">
        <f>VLOOKUP(B85,Startovka!$A$2:$H$178,3,FALSE)</f>
        <v>Lukešová</v>
      </c>
      <c r="E85" s="18" t="str">
        <f>VLOOKUP(B85,Startovka!$A$2:$H$178,4,FALSE)</f>
        <v>Jaroslav</v>
      </c>
      <c r="F85" s="18" t="str">
        <f>VLOOKUP(B85,Startovka!$A$2:$H$178,5,FALSE)</f>
        <v>Bílý</v>
      </c>
      <c r="G85" s="18"/>
      <c r="H85" s="20" t="str">
        <f>VLOOKUP(B85,Startovka!$A$2:$H$178,8,FALSE)</f>
        <v>MIX65+</v>
      </c>
      <c r="I85" s="20" t="s">
        <v>351</v>
      </c>
      <c r="J85" s="20" t="s">
        <v>351</v>
      </c>
      <c r="K85" s="20" t="s">
        <v>351</v>
      </c>
      <c r="L85" s="20" t="s">
        <v>351</v>
      </c>
      <c r="M85" s="20" t="s">
        <v>351</v>
      </c>
      <c r="N85" s="20" t="s">
        <v>351</v>
      </c>
      <c r="O85" s="20"/>
      <c r="P85" s="20"/>
      <c r="Q85" s="20"/>
      <c r="R85" s="20"/>
      <c r="S85" s="20" t="s">
        <v>351</v>
      </c>
      <c r="T85" s="20">
        <f>IFERROR(VLOOKUP(B85,lukostrelba!A:B,2,FALSE),0)</f>
        <v>0</v>
      </c>
      <c r="U85" s="20">
        <v>0</v>
      </c>
      <c r="V85" s="20">
        <f t="shared" si="6"/>
        <v>0</v>
      </c>
      <c r="W85" s="21">
        <f t="shared" si="7"/>
        <v>160</v>
      </c>
      <c r="X85" s="25">
        <f>VLOOKUP(B85,Startovka!A:M,13,FALSE)</f>
        <v>0.11857638888888894</v>
      </c>
      <c r="Y85" s="26">
        <v>16</v>
      </c>
      <c r="AA85" s="15">
        <f t="shared" si="8"/>
        <v>0</v>
      </c>
    </row>
    <row r="86" spans="1:27" x14ac:dyDescent="0.25">
      <c r="A86" s="18">
        <v>79</v>
      </c>
      <c r="B86" s="24">
        <v>87</v>
      </c>
      <c r="C86" s="18" t="str">
        <f>VLOOKUP(B86,Startovka!$A$2:$H$178,2,FALSE)</f>
        <v>Jana</v>
      </c>
      <c r="D86" s="18" t="str">
        <f>VLOOKUP(B86,Startovka!$A$2:$H$178,3,FALSE)</f>
        <v>Chocová</v>
      </c>
      <c r="E86" s="18" t="str">
        <f>VLOOKUP(B86,Startovka!$A$2:$H$178,4,FALSE)</f>
        <v>Pavel</v>
      </c>
      <c r="F86" s="18" t="str">
        <f>VLOOKUP(B86,Startovka!$A$2:$H$178,5,FALSE)</f>
        <v>Choc</v>
      </c>
      <c r="G86" s="18" t="str">
        <f>VLOOKUP(B86,Startovka!$A$2:$H$178,6,FALSE)</f>
        <v>PVZP a.s.</v>
      </c>
      <c r="H86" s="20" t="str">
        <f>VLOOKUP(B86,Startovka!$A$2:$H$178,8,FALSE)</f>
        <v>MIX65+</v>
      </c>
      <c r="I86" s="20" t="s">
        <v>351</v>
      </c>
      <c r="J86" s="20" t="s">
        <v>351</v>
      </c>
      <c r="K86" s="20" t="s">
        <v>351</v>
      </c>
      <c r="L86" s="20" t="s">
        <v>351</v>
      </c>
      <c r="M86" s="20" t="s">
        <v>351</v>
      </c>
      <c r="N86" s="20" t="s">
        <v>351</v>
      </c>
      <c r="O86" s="20" t="s">
        <v>351</v>
      </c>
      <c r="P86" s="20" t="s">
        <v>351</v>
      </c>
      <c r="Q86" s="20"/>
      <c r="R86" s="20"/>
      <c r="S86" s="20"/>
      <c r="T86" s="20">
        <f>IFERROR(VLOOKUP(B86,lukostrelba!A:B,2,FALSE),0)</f>
        <v>0</v>
      </c>
      <c r="U86" s="20">
        <v>10</v>
      </c>
      <c r="V86" s="20">
        <f t="shared" si="6"/>
        <v>170</v>
      </c>
      <c r="W86" s="21">
        <f t="shared" si="7"/>
        <v>40</v>
      </c>
      <c r="X86" s="25">
        <f>VLOOKUP(B86,Startovka!A:M,13,FALSE)</f>
        <v>0.13645833333333338</v>
      </c>
      <c r="Y86" s="26">
        <v>17</v>
      </c>
      <c r="AA86" s="15">
        <f t="shared" si="8"/>
        <v>17</v>
      </c>
    </row>
    <row r="87" spans="1:27" x14ac:dyDescent="0.25">
      <c r="A87" s="18">
        <v>80</v>
      </c>
      <c r="B87" s="19">
        <v>86</v>
      </c>
      <c r="C87" s="18" t="str">
        <f>VLOOKUP(B87,Startovka!$A$2:$H$178,2,FALSE)</f>
        <v>Petr</v>
      </c>
      <c r="D87" s="18" t="str">
        <f>VLOOKUP(B87,Startovka!$A$2:$H$178,3,FALSE)</f>
        <v>Kleprlík</v>
      </c>
      <c r="E87" s="18" t="str">
        <f>VLOOKUP(B87,Startovka!$A$2:$H$178,4,FALSE)</f>
        <v>Michaela</v>
      </c>
      <c r="F87" s="18" t="str">
        <f>VLOOKUP(B87,Startovka!$A$2:$H$178,5,FALSE)</f>
        <v>Hamouzová</v>
      </c>
      <c r="G87" s="18" t="str">
        <f>VLOOKUP(B87,Startovka!$A$2:$H$178,6,FALSE)</f>
        <v>PVZP a.s.</v>
      </c>
      <c r="H87" s="20" t="str">
        <f>VLOOKUP(B87,Startovka!$A$2:$H$178,8,FALSE)</f>
        <v>MIX65</v>
      </c>
      <c r="I87" s="20" t="s">
        <v>351</v>
      </c>
      <c r="J87" s="20" t="s">
        <v>351</v>
      </c>
      <c r="K87" s="20" t="s">
        <v>351</v>
      </c>
      <c r="L87" s="20" t="s">
        <v>351</v>
      </c>
      <c r="M87" s="20" t="s">
        <v>351</v>
      </c>
      <c r="N87" s="20" t="s">
        <v>351</v>
      </c>
      <c r="O87" s="20" t="s">
        <v>351</v>
      </c>
      <c r="P87" s="20" t="s">
        <v>351</v>
      </c>
      <c r="Q87" s="20"/>
      <c r="R87" s="20"/>
      <c r="S87" s="20"/>
      <c r="T87" s="20">
        <f>IFERROR(VLOOKUP(B87,lukostrelba!A:B,2,FALSE),0)</f>
        <v>15</v>
      </c>
      <c r="U87" s="20">
        <v>0</v>
      </c>
      <c r="V87" s="20">
        <f t="shared" si="6"/>
        <v>300</v>
      </c>
      <c r="W87" s="21">
        <f t="shared" si="7"/>
        <v>-85</v>
      </c>
      <c r="X87" s="25">
        <f>VLOOKUP(B87,Startovka!A:M,13,FALSE)</f>
        <v>0.14571759259259257</v>
      </c>
      <c r="Y87" s="26">
        <v>28</v>
      </c>
      <c r="AA87" s="15">
        <f t="shared" si="8"/>
        <v>30</v>
      </c>
    </row>
    <row r="88" spans="1:27" x14ac:dyDescent="0.25">
      <c r="A88" s="18">
        <v>81</v>
      </c>
      <c r="B88" s="24">
        <v>8</v>
      </c>
      <c r="C88" s="18" t="str">
        <f>VLOOKUP(B88,Startovka!$A$2:$H$178,2,FALSE)</f>
        <v>Jiri</v>
      </c>
      <c r="D88" s="18" t="str">
        <f>VLOOKUP(B88,Startovka!$A$2:$H$178,3,FALSE)</f>
        <v>Dobias</v>
      </c>
      <c r="E88" s="18" t="str">
        <f>VLOOKUP(B88,Startovka!$A$2:$H$178,4,FALSE)</f>
        <v>Veronika</v>
      </c>
      <c r="F88" s="18" t="str">
        <f>VLOOKUP(B88,Startovka!$A$2:$H$178,5,FALSE)</f>
        <v>Cihakova</v>
      </c>
      <c r="G88" s="18" t="str">
        <f>VLOOKUP(B88,Startovka!$A$2:$H$178,6,FALSE)</f>
        <v>Tým Suchánek</v>
      </c>
      <c r="H88" s="20" t="str">
        <f>VLOOKUP(B88,Startovka!$A$2:$H$178,8,FALSE)</f>
        <v>MIX65</v>
      </c>
      <c r="I88" s="20" t="s">
        <v>351</v>
      </c>
      <c r="J88" s="20" t="s">
        <v>351</v>
      </c>
      <c r="K88" s="20" t="s">
        <v>351</v>
      </c>
      <c r="L88" s="20" t="s">
        <v>351</v>
      </c>
      <c r="M88" s="20" t="s">
        <v>351</v>
      </c>
      <c r="N88" s="20" t="s">
        <v>351</v>
      </c>
      <c r="O88" s="20" t="s">
        <v>351</v>
      </c>
      <c r="P88" s="20" t="s">
        <v>351</v>
      </c>
      <c r="Q88" s="20"/>
      <c r="R88" s="20"/>
      <c r="S88" s="20"/>
      <c r="T88" s="20">
        <f>IFERROR(VLOOKUP(B88,lukostrelba!A:B,2,FALSE),0)</f>
        <v>0</v>
      </c>
      <c r="U88" s="20">
        <v>10</v>
      </c>
      <c r="V88" s="20">
        <f t="shared" si="6"/>
        <v>300</v>
      </c>
      <c r="W88" s="21">
        <f t="shared" si="7"/>
        <v>-90</v>
      </c>
      <c r="X88" s="25">
        <f>VLOOKUP(B88,Startovka!A:M,13,FALSE)</f>
        <v>0.1454050925925926</v>
      </c>
      <c r="Y88" s="26">
        <v>29</v>
      </c>
      <c r="AA88" s="15">
        <f t="shared" si="8"/>
        <v>30</v>
      </c>
    </row>
    <row r="89" spans="1:27" x14ac:dyDescent="0.25">
      <c r="A89" s="18">
        <v>82</v>
      </c>
      <c r="B89" s="19">
        <v>42</v>
      </c>
      <c r="C89" s="18" t="str">
        <f>VLOOKUP(B89,Startovka!$A$2:$H$178,2,FALSE)</f>
        <v>Michal</v>
      </c>
      <c r="D89" s="18" t="str">
        <f>VLOOKUP(B89,Startovka!$A$2:$H$178,3,FALSE)</f>
        <v>Nikodém</v>
      </c>
      <c r="E89" s="18" t="str">
        <f>VLOOKUP(B89,Startovka!$A$2:$H$178,4,FALSE)</f>
        <v>Lenka</v>
      </c>
      <c r="F89" s="18" t="str">
        <f>VLOOKUP(B89,Startovka!$A$2:$H$178,5,FALSE)</f>
        <v>Vackermanová</v>
      </c>
      <c r="G89" s="18" t="str">
        <f>VLOOKUP(B89,Startovka!$A$2:$H$178,6,FALSE)</f>
        <v>TJ Sokol Karlín</v>
      </c>
      <c r="H89" s="20" t="str">
        <f>VLOOKUP(B89,Startovka!$A$2:$H$178,8,FALSE)</f>
        <v>MIX65+</v>
      </c>
      <c r="I89" s="20" t="s">
        <v>351</v>
      </c>
      <c r="J89" s="20"/>
      <c r="K89" s="20" t="s">
        <v>351</v>
      </c>
      <c r="L89" s="20" t="s">
        <v>351</v>
      </c>
      <c r="M89" s="20"/>
      <c r="N89" s="20"/>
      <c r="O89" s="20" t="s">
        <v>351</v>
      </c>
      <c r="P89" s="20"/>
      <c r="Q89" s="20"/>
      <c r="R89" s="20"/>
      <c r="S89" s="20"/>
      <c r="T89" s="20">
        <f>IFERROR(VLOOKUP(B89,lukostrelba!A:B,2,FALSE),0)</f>
        <v>0</v>
      </c>
      <c r="U89" s="20">
        <v>0</v>
      </c>
      <c r="V89" s="20">
        <f t="shared" si="6"/>
        <v>410</v>
      </c>
      <c r="W89" s="21">
        <f t="shared" si="7"/>
        <v>-300</v>
      </c>
      <c r="X89" s="25">
        <f>VLOOKUP(B89,Startovka!A:M,13,FALSE)</f>
        <v>0.15277777777777932</v>
      </c>
      <c r="Y89" s="26">
        <v>18</v>
      </c>
      <c r="AA89" s="15">
        <f t="shared" si="8"/>
        <v>41</v>
      </c>
    </row>
  </sheetData>
  <autoFilter ref="A6:AA89">
    <sortState ref="A9:AA88">
      <sortCondition descending="1" ref="W6:W89"/>
    </sortState>
  </autoFilter>
  <mergeCells count="15">
    <mergeCell ref="AA6:AA7"/>
    <mergeCell ref="A6:A7"/>
    <mergeCell ref="B6:B7"/>
    <mergeCell ref="C6:C7"/>
    <mergeCell ref="G6:G7"/>
    <mergeCell ref="W6:W7"/>
    <mergeCell ref="D6:D7"/>
    <mergeCell ref="Y6:Y7"/>
    <mergeCell ref="X6:X7"/>
    <mergeCell ref="C1:V3"/>
    <mergeCell ref="I5:U5"/>
    <mergeCell ref="V6:V7"/>
    <mergeCell ref="H6:H7"/>
    <mergeCell ref="E6:E7"/>
    <mergeCell ref="F6:F7"/>
  </mergeCells>
  <phoneticPr fontId="0" type="noConversion"/>
  <pageMargins left="0.25" right="0.25" top="0.75" bottom="0.75" header="0.3" footer="0.3"/>
  <pageSetup paperSize="9" scale="7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00"/>
  <sheetViews>
    <sheetView workbookViewId="0">
      <selection activeCell="C16" sqref="C16"/>
    </sheetView>
  </sheetViews>
  <sheetFormatPr defaultRowHeight="15" x14ac:dyDescent="0.25"/>
  <cols>
    <col min="1" max="1" width="6.5703125" bestFit="1" customWidth="1"/>
    <col min="2" max="2" width="12.5703125" bestFit="1" customWidth="1"/>
    <col min="3" max="3" width="20" bestFit="1" customWidth="1"/>
    <col min="4" max="4" width="30.7109375" bestFit="1" customWidth="1"/>
    <col min="5" max="5" width="8.42578125" bestFit="1" customWidth="1"/>
    <col min="6" max="6" width="8.140625" bestFit="1" customWidth="1"/>
    <col min="7" max="7" width="8.85546875" bestFit="1" customWidth="1"/>
    <col min="8" max="8" width="8.5703125" bestFit="1" customWidth="1"/>
    <col min="9" max="9" width="6.42578125" bestFit="1" customWidth="1"/>
    <col min="10" max="10" width="7.85546875" bestFit="1" customWidth="1"/>
  </cols>
  <sheetData>
    <row r="1" spans="1:10" ht="21" x14ac:dyDescent="0.35">
      <c r="A1" s="82" t="s">
        <v>2068</v>
      </c>
      <c r="B1" s="82"/>
      <c r="C1" s="82"/>
      <c r="D1" s="82"/>
      <c r="E1" s="82"/>
      <c r="F1" s="82"/>
      <c r="G1" s="83"/>
      <c r="H1" s="82"/>
      <c r="I1" s="82"/>
      <c r="J1" s="82"/>
    </row>
    <row r="2" spans="1:10" x14ac:dyDescent="0.25">
      <c r="A2" s="39"/>
      <c r="F2" s="39"/>
      <c r="G2" s="40"/>
      <c r="H2" s="39"/>
      <c r="I2" s="39"/>
    </row>
    <row r="3" spans="1:10" ht="60.75" thickBot="1" x14ac:dyDescent="0.3">
      <c r="A3" s="67" t="s">
        <v>361</v>
      </c>
      <c r="B3" s="41" t="s">
        <v>9</v>
      </c>
      <c r="C3" s="41" t="s">
        <v>10</v>
      </c>
      <c r="D3" s="41" t="s">
        <v>1</v>
      </c>
      <c r="E3" s="42" t="s">
        <v>11</v>
      </c>
      <c r="F3" s="42" t="s">
        <v>362</v>
      </c>
      <c r="G3" s="43" t="s">
        <v>363</v>
      </c>
      <c r="H3" s="42" t="s">
        <v>364</v>
      </c>
      <c r="I3" s="42" t="s">
        <v>365</v>
      </c>
      <c r="J3" s="42" t="s">
        <v>366</v>
      </c>
    </row>
    <row r="4" spans="1:10" ht="15.75" thickTop="1" x14ac:dyDescent="0.25">
      <c r="A4" s="49">
        <v>1</v>
      </c>
      <c r="B4" s="45" t="s">
        <v>2069</v>
      </c>
      <c r="C4" s="45" t="s">
        <v>33</v>
      </c>
      <c r="D4" s="45" t="s">
        <v>2070</v>
      </c>
      <c r="E4" s="46" t="s">
        <v>2071</v>
      </c>
      <c r="F4" s="49">
        <v>52</v>
      </c>
      <c r="G4" s="48">
        <v>100</v>
      </c>
      <c r="H4" s="49">
        <v>100</v>
      </c>
      <c r="I4" s="49"/>
      <c r="J4" s="45">
        <f t="shared" ref="J4:J67" si="0">+F4+G4+H4+I4</f>
        <v>252</v>
      </c>
    </row>
    <row r="5" spans="1:10" x14ac:dyDescent="0.25">
      <c r="A5" s="44">
        <v>2</v>
      </c>
      <c r="B5" s="53" t="s">
        <v>60</v>
      </c>
      <c r="C5" s="53" t="s">
        <v>2072</v>
      </c>
      <c r="D5" s="53" t="s">
        <v>384</v>
      </c>
      <c r="E5" s="51" t="s">
        <v>2073</v>
      </c>
      <c r="F5" s="44">
        <v>52</v>
      </c>
      <c r="G5" s="54">
        <v>78</v>
      </c>
      <c r="H5" s="44">
        <v>90</v>
      </c>
      <c r="I5" s="44"/>
      <c r="J5" s="53">
        <f t="shared" si="0"/>
        <v>220</v>
      </c>
    </row>
    <row r="6" spans="1:10" x14ac:dyDescent="0.25">
      <c r="A6" s="44">
        <v>3</v>
      </c>
      <c r="B6" s="50" t="s">
        <v>57</v>
      </c>
      <c r="C6" s="50" t="s">
        <v>23</v>
      </c>
      <c r="D6" s="58" t="s">
        <v>80</v>
      </c>
      <c r="E6" s="51" t="s">
        <v>2074</v>
      </c>
      <c r="F6" s="52">
        <v>33</v>
      </c>
      <c r="G6" s="44">
        <v>75</v>
      </c>
      <c r="H6" s="44">
        <v>78</v>
      </c>
      <c r="I6" s="44"/>
      <c r="J6" s="53">
        <f t="shared" si="0"/>
        <v>186</v>
      </c>
    </row>
    <row r="7" spans="1:10" x14ac:dyDescent="0.25">
      <c r="A7" s="44">
        <v>4</v>
      </c>
      <c r="B7" s="53" t="s">
        <v>66</v>
      </c>
      <c r="C7" s="53" t="s">
        <v>28</v>
      </c>
      <c r="D7" s="53" t="s">
        <v>78</v>
      </c>
      <c r="E7" s="51" t="s">
        <v>2071</v>
      </c>
      <c r="F7" s="44"/>
      <c r="G7" s="54">
        <v>85</v>
      </c>
      <c r="H7" s="44">
        <v>100</v>
      </c>
      <c r="I7" s="44"/>
      <c r="J7" s="53">
        <f t="shared" si="0"/>
        <v>185</v>
      </c>
    </row>
    <row r="8" spans="1:10" x14ac:dyDescent="0.25">
      <c r="A8" s="44">
        <v>5</v>
      </c>
      <c r="B8" s="53" t="s">
        <v>57</v>
      </c>
      <c r="C8" s="53" t="s">
        <v>192</v>
      </c>
      <c r="D8" s="53" t="s">
        <v>2075</v>
      </c>
      <c r="E8" s="51" t="s">
        <v>2071</v>
      </c>
      <c r="F8" s="44"/>
      <c r="G8" s="54">
        <v>95</v>
      </c>
      <c r="H8" s="44">
        <v>85</v>
      </c>
      <c r="I8" s="44"/>
      <c r="J8" s="53">
        <f t="shared" si="0"/>
        <v>180</v>
      </c>
    </row>
    <row r="9" spans="1:10" x14ac:dyDescent="0.25">
      <c r="A9" s="44">
        <v>6</v>
      </c>
      <c r="B9" s="53" t="s">
        <v>188</v>
      </c>
      <c r="C9" s="53" t="s">
        <v>31</v>
      </c>
      <c r="D9" s="53" t="s">
        <v>890</v>
      </c>
      <c r="E9" s="51" t="s">
        <v>2071</v>
      </c>
      <c r="F9" s="52">
        <v>31</v>
      </c>
      <c r="G9" s="54">
        <v>68</v>
      </c>
      <c r="H9" s="44">
        <v>80</v>
      </c>
      <c r="I9" s="44"/>
      <c r="J9" s="53">
        <f t="shared" si="0"/>
        <v>179</v>
      </c>
    </row>
    <row r="10" spans="1:10" x14ac:dyDescent="0.25">
      <c r="A10" s="44">
        <v>7</v>
      </c>
      <c r="B10" s="53" t="s">
        <v>59</v>
      </c>
      <c r="C10" s="53" t="s">
        <v>264</v>
      </c>
      <c r="D10" s="53" t="s">
        <v>2076</v>
      </c>
      <c r="E10" s="51" t="s">
        <v>2073</v>
      </c>
      <c r="F10" s="44"/>
      <c r="G10" s="54">
        <v>90</v>
      </c>
      <c r="H10" s="44">
        <v>75</v>
      </c>
      <c r="I10" s="44"/>
      <c r="J10" s="53">
        <f t="shared" si="0"/>
        <v>165</v>
      </c>
    </row>
    <row r="11" spans="1:10" x14ac:dyDescent="0.25">
      <c r="A11" s="44">
        <v>8</v>
      </c>
      <c r="B11" s="53" t="s">
        <v>58</v>
      </c>
      <c r="C11" s="53" t="s">
        <v>23</v>
      </c>
      <c r="D11" s="53" t="s">
        <v>80</v>
      </c>
      <c r="E11" s="51" t="s">
        <v>2071</v>
      </c>
      <c r="F11" s="52">
        <v>27</v>
      </c>
      <c r="G11" s="54">
        <v>62</v>
      </c>
      <c r="H11" s="44">
        <v>75</v>
      </c>
      <c r="I11" s="44"/>
      <c r="J11" s="53">
        <f t="shared" si="0"/>
        <v>164</v>
      </c>
    </row>
    <row r="12" spans="1:10" x14ac:dyDescent="0.25">
      <c r="A12" s="44">
        <v>9</v>
      </c>
      <c r="B12" s="53" t="s">
        <v>55</v>
      </c>
      <c r="C12" s="53" t="s">
        <v>144</v>
      </c>
      <c r="D12" s="53"/>
      <c r="E12" s="51" t="s">
        <v>2073</v>
      </c>
      <c r="F12" s="44"/>
      <c r="G12" s="54">
        <v>85</v>
      </c>
      <c r="H12" s="44">
        <v>70</v>
      </c>
      <c r="I12" s="44"/>
      <c r="J12" s="53">
        <f t="shared" si="0"/>
        <v>155</v>
      </c>
    </row>
    <row r="13" spans="1:10" x14ac:dyDescent="0.25">
      <c r="A13" s="44">
        <v>10</v>
      </c>
      <c r="B13" s="53" t="s">
        <v>48</v>
      </c>
      <c r="C13" s="53" t="s">
        <v>22</v>
      </c>
      <c r="D13" s="53" t="s">
        <v>540</v>
      </c>
      <c r="E13" s="51" t="s">
        <v>2071</v>
      </c>
      <c r="F13" s="44"/>
      <c r="G13" s="54">
        <v>64</v>
      </c>
      <c r="H13" s="44">
        <v>80</v>
      </c>
      <c r="I13" s="44"/>
      <c r="J13" s="53">
        <f t="shared" si="0"/>
        <v>144</v>
      </c>
    </row>
    <row r="14" spans="1:10" x14ac:dyDescent="0.25">
      <c r="A14" s="44">
        <v>11</v>
      </c>
      <c r="B14" s="53" t="s">
        <v>95</v>
      </c>
      <c r="C14" s="53" t="s">
        <v>135</v>
      </c>
      <c r="D14" s="53" t="s">
        <v>137</v>
      </c>
      <c r="E14" s="51" t="s">
        <v>2071</v>
      </c>
      <c r="F14" s="44"/>
      <c r="G14" s="54">
        <v>60</v>
      </c>
      <c r="H14" s="44">
        <v>80</v>
      </c>
      <c r="I14" s="44"/>
      <c r="J14" s="53">
        <f t="shared" si="0"/>
        <v>140</v>
      </c>
    </row>
    <row r="15" spans="1:10" x14ac:dyDescent="0.25">
      <c r="A15" s="44">
        <v>11</v>
      </c>
      <c r="B15" s="53" t="s">
        <v>348</v>
      </c>
      <c r="C15" s="53" t="s">
        <v>347</v>
      </c>
      <c r="D15" s="53" t="s">
        <v>2077</v>
      </c>
      <c r="E15" s="51" t="s">
        <v>2071</v>
      </c>
      <c r="F15" s="44"/>
      <c r="G15" s="54">
        <v>70</v>
      </c>
      <c r="H15" s="44">
        <v>70</v>
      </c>
      <c r="I15" s="44"/>
      <c r="J15" s="53">
        <f t="shared" si="0"/>
        <v>140</v>
      </c>
    </row>
    <row r="16" spans="1:10" x14ac:dyDescent="0.25">
      <c r="A16" s="44">
        <v>13</v>
      </c>
      <c r="B16" s="53" t="s">
        <v>52</v>
      </c>
      <c r="C16" s="53" t="s">
        <v>254</v>
      </c>
      <c r="D16" s="53" t="s">
        <v>257</v>
      </c>
      <c r="E16" s="51" t="s">
        <v>2073</v>
      </c>
      <c r="F16" s="44"/>
      <c r="G16" s="54">
        <v>45</v>
      </c>
      <c r="H16" s="44">
        <v>78</v>
      </c>
      <c r="I16" s="44"/>
      <c r="J16" s="53">
        <f t="shared" si="0"/>
        <v>123</v>
      </c>
    </row>
    <row r="17" spans="1:10" x14ac:dyDescent="0.25">
      <c r="A17" s="44">
        <v>13</v>
      </c>
      <c r="B17" s="53" t="s">
        <v>75</v>
      </c>
      <c r="C17" s="53" t="s">
        <v>124</v>
      </c>
      <c r="D17" s="53" t="s">
        <v>2078</v>
      </c>
      <c r="E17" s="51" t="s">
        <v>2074</v>
      </c>
      <c r="F17" s="44"/>
      <c r="G17" s="54">
        <v>58</v>
      </c>
      <c r="H17" s="44">
        <v>65</v>
      </c>
      <c r="I17" s="44"/>
      <c r="J17" s="53">
        <f t="shared" si="0"/>
        <v>123</v>
      </c>
    </row>
    <row r="18" spans="1:10" x14ac:dyDescent="0.25">
      <c r="A18" s="44">
        <v>15</v>
      </c>
      <c r="B18" s="53" t="s">
        <v>2079</v>
      </c>
      <c r="C18" s="53" t="s">
        <v>146</v>
      </c>
      <c r="D18" s="53" t="s">
        <v>2080</v>
      </c>
      <c r="E18" s="51" t="s">
        <v>2073</v>
      </c>
      <c r="F18" s="44"/>
      <c r="G18" s="54">
        <v>50</v>
      </c>
      <c r="H18" s="44">
        <v>70</v>
      </c>
      <c r="I18" s="44"/>
      <c r="J18" s="53">
        <f t="shared" si="0"/>
        <v>120</v>
      </c>
    </row>
    <row r="19" spans="1:10" x14ac:dyDescent="0.25">
      <c r="A19" s="44">
        <v>16</v>
      </c>
      <c r="B19" s="53" t="s">
        <v>250</v>
      </c>
      <c r="C19" s="53" t="s">
        <v>293</v>
      </c>
      <c r="D19" s="53" t="s">
        <v>295</v>
      </c>
      <c r="E19" s="51" t="s">
        <v>2074</v>
      </c>
      <c r="F19" s="44"/>
      <c r="G19" s="54">
        <v>56</v>
      </c>
      <c r="H19" s="53">
        <v>56</v>
      </c>
      <c r="I19" s="44"/>
      <c r="J19" s="53">
        <f t="shared" si="0"/>
        <v>112</v>
      </c>
    </row>
    <row r="20" spans="1:10" x14ac:dyDescent="0.25">
      <c r="A20" s="44">
        <v>17</v>
      </c>
      <c r="B20" s="53" t="s">
        <v>59</v>
      </c>
      <c r="C20" s="53" t="s">
        <v>211</v>
      </c>
      <c r="D20" s="53"/>
      <c r="E20" s="51" t="s">
        <v>2073</v>
      </c>
      <c r="F20" s="44"/>
      <c r="G20" s="54">
        <v>37</v>
      </c>
      <c r="H20" s="44">
        <v>74</v>
      </c>
      <c r="I20" s="44"/>
      <c r="J20" s="53">
        <f t="shared" si="0"/>
        <v>111</v>
      </c>
    </row>
    <row r="21" spans="1:10" x14ac:dyDescent="0.25">
      <c r="A21" s="44">
        <v>18</v>
      </c>
      <c r="B21" s="50" t="s">
        <v>55</v>
      </c>
      <c r="C21" s="50" t="s">
        <v>23</v>
      </c>
      <c r="D21" s="50" t="s">
        <v>80</v>
      </c>
      <c r="E21" s="51" t="s">
        <v>1322</v>
      </c>
      <c r="F21" s="52">
        <v>35</v>
      </c>
      <c r="G21" s="44"/>
      <c r="H21" s="53">
        <v>75</v>
      </c>
      <c r="I21" s="44"/>
      <c r="J21" s="53">
        <f t="shared" si="0"/>
        <v>110</v>
      </c>
    </row>
    <row r="22" spans="1:10" x14ac:dyDescent="0.25">
      <c r="A22" s="44">
        <v>19</v>
      </c>
      <c r="B22" s="53" t="s">
        <v>119</v>
      </c>
      <c r="C22" s="53" t="s">
        <v>157</v>
      </c>
      <c r="D22" s="53" t="s">
        <v>2081</v>
      </c>
      <c r="E22" s="51" t="s">
        <v>2073</v>
      </c>
      <c r="F22" s="44"/>
      <c r="G22" s="54">
        <v>48</v>
      </c>
      <c r="H22" s="44">
        <v>60</v>
      </c>
      <c r="I22" s="44"/>
      <c r="J22" s="53">
        <f t="shared" si="0"/>
        <v>108</v>
      </c>
    </row>
    <row r="23" spans="1:10" x14ac:dyDescent="0.25">
      <c r="A23" s="44">
        <v>20</v>
      </c>
      <c r="B23" s="53" t="s">
        <v>57</v>
      </c>
      <c r="C23" s="53" t="s">
        <v>2082</v>
      </c>
      <c r="D23" s="53" t="s">
        <v>2083</v>
      </c>
      <c r="E23" s="51" t="s">
        <v>2073</v>
      </c>
      <c r="F23" s="44"/>
      <c r="G23" s="54">
        <v>100</v>
      </c>
      <c r="H23" s="44"/>
      <c r="I23" s="44"/>
      <c r="J23" s="53">
        <f t="shared" si="0"/>
        <v>100</v>
      </c>
    </row>
    <row r="24" spans="1:10" x14ac:dyDescent="0.25">
      <c r="A24" s="44">
        <v>20</v>
      </c>
      <c r="B24" s="50" t="s">
        <v>95</v>
      </c>
      <c r="C24" s="50" t="s">
        <v>2084</v>
      </c>
      <c r="D24" s="50" t="s">
        <v>2085</v>
      </c>
      <c r="E24" s="51" t="s">
        <v>467</v>
      </c>
      <c r="F24" s="52">
        <v>100</v>
      </c>
      <c r="G24" s="44"/>
      <c r="H24" s="44"/>
      <c r="I24" s="44"/>
      <c r="J24" s="53">
        <f t="shared" si="0"/>
        <v>100</v>
      </c>
    </row>
    <row r="25" spans="1:10" x14ac:dyDescent="0.25">
      <c r="A25" s="44">
        <v>288</v>
      </c>
      <c r="B25" s="50" t="s">
        <v>149</v>
      </c>
      <c r="C25" s="61" t="s">
        <v>150</v>
      </c>
      <c r="D25" s="50"/>
      <c r="E25" s="51" t="s">
        <v>621</v>
      </c>
      <c r="F25" s="52">
        <v>35</v>
      </c>
      <c r="G25" s="44"/>
      <c r="H25" s="44">
        <v>62</v>
      </c>
      <c r="I25" s="44"/>
      <c r="J25" s="53">
        <f t="shared" si="0"/>
        <v>97</v>
      </c>
    </row>
    <row r="26" spans="1:10" x14ac:dyDescent="0.25">
      <c r="A26" s="44">
        <v>22</v>
      </c>
      <c r="B26" s="53" t="s">
        <v>60</v>
      </c>
      <c r="C26" s="60" t="s">
        <v>208</v>
      </c>
      <c r="D26" s="53" t="s">
        <v>209</v>
      </c>
      <c r="E26" s="53"/>
      <c r="F26" s="53"/>
      <c r="G26" s="53"/>
      <c r="H26" s="53">
        <v>95</v>
      </c>
      <c r="I26" s="44"/>
      <c r="J26" s="53">
        <f t="shared" si="0"/>
        <v>95</v>
      </c>
    </row>
    <row r="27" spans="1:10" x14ac:dyDescent="0.25">
      <c r="A27" s="44">
        <v>22</v>
      </c>
      <c r="B27" s="53" t="s">
        <v>66</v>
      </c>
      <c r="C27" s="60" t="s">
        <v>231</v>
      </c>
      <c r="D27" s="53"/>
      <c r="E27" s="53"/>
      <c r="F27" s="53"/>
      <c r="G27" s="53"/>
      <c r="H27" s="53">
        <v>95</v>
      </c>
      <c r="I27" s="44"/>
      <c r="J27" s="53">
        <f t="shared" si="0"/>
        <v>95</v>
      </c>
    </row>
    <row r="28" spans="1:10" x14ac:dyDescent="0.25">
      <c r="A28" s="44">
        <v>22</v>
      </c>
      <c r="B28" s="50" t="s">
        <v>58</v>
      </c>
      <c r="C28" s="50" t="s">
        <v>204</v>
      </c>
      <c r="D28" s="50" t="s">
        <v>206</v>
      </c>
      <c r="E28" s="51" t="s">
        <v>651</v>
      </c>
      <c r="F28" s="52">
        <v>35</v>
      </c>
      <c r="G28" s="44"/>
      <c r="H28" s="44">
        <v>60</v>
      </c>
      <c r="I28" s="44"/>
      <c r="J28" s="53">
        <f t="shared" si="0"/>
        <v>95</v>
      </c>
    </row>
    <row r="29" spans="1:10" x14ac:dyDescent="0.25">
      <c r="A29" s="44">
        <v>22</v>
      </c>
      <c r="B29" s="53" t="s">
        <v>250</v>
      </c>
      <c r="C29" s="53" t="s">
        <v>2086</v>
      </c>
      <c r="D29" s="53" t="s">
        <v>2087</v>
      </c>
      <c r="E29" s="51" t="s">
        <v>2073</v>
      </c>
      <c r="F29" s="44"/>
      <c r="G29" s="54">
        <v>95</v>
      </c>
      <c r="H29" s="44"/>
      <c r="I29" s="44"/>
      <c r="J29" s="53">
        <f t="shared" si="0"/>
        <v>95</v>
      </c>
    </row>
    <row r="30" spans="1:10" x14ac:dyDescent="0.25">
      <c r="A30" s="44">
        <v>26</v>
      </c>
      <c r="B30" s="53" t="s">
        <v>155</v>
      </c>
      <c r="C30" s="53" t="s">
        <v>156</v>
      </c>
      <c r="D30" s="53" t="s">
        <v>2081</v>
      </c>
      <c r="E30" s="51" t="s">
        <v>2073</v>
      </c>
      <c r="F30" s="44"/>
      <c r="G30" s="54">
        <v>33</v>
      </c>
      <c r="H30" s="44">
        <v>60</v>
      </c>
      <c r="I30" s="44"/>
      <c r="J30" s="53">
        <f t="shared" si="0"/>
        <v>93</v>
      </c>
    </row>
    <row r="31" spans="1:10" x14ac:dyDescent="0.25">
      <c r="A31" s="44">
        <v>27</v>
      </c>
      <c r="B31" s="50" t="s">
        <v>2088</v>
      </c>
      <c r="C31" s="50" t="s">
        <v>2089</v>
      </c>
      <c r="D31" s="58"/>
      <c r="E31" s="51" t="s">
        <v>593</v>
      </c>
      <c r="F31" s="52">
        <v>92</v>
      </c>
      <c r="G31" s="44"/>
      <c r="H31" s="44"/>
      <c r="I31" s="44"/>
      <c r="J31" s="53">
        <f t="shared" si="0"/>
        <v>92</v>
      </c>
    </row>
    <row r="32" spans="1:10" x14ac:dyDescent="0.25">
      <c r="A32" s="44">
        <v>28</v>
      </c>
      <c r="B32" s="53" t="s">
        <v>163</v>
      </c>
      <c r="C32" s="60" t="s">
        <v>164</v>
      </c>
      <c r="D32" s="53" t="s">
        <v>166</v>
      </c>
      <c r="E32" s="53"/>
      <c r="F32" s="53"/>
      <c r="G32" s="53"/>
      <c r="H32" s="53">
        <v>90</v>
      </c>
      <c r="I32" s="44"/>
      <c r="J32" s="53">
        <f t="shared" si="0"/>
        <v>90</v>
      </c>
    </row>
    <row r="33" spans="1:10" x14ac:dyDescent="0.25">
      <c r="A33" s="44">
        <v>28</v>
      </c>
      <c r="B33" s="53" t="s">
        <v>74</v>
      </c>
      <c r="C33" s="53" t="s">
        <v>2090</v>
      </c>
      <c r="D33" s="53" t="s">
        <v>447</v>
      </c>
      <c r="E33" s="51" t="s">
        <v>2071</v>
      </c>
      <c r="F33" s="44"/>
      <c r="G33" s="54">
        <v>90</v>
      </c>
      <c r="H33" s="44"/>
      <c r="I33" s="44"/>
      <c r="J33" s="53">
        <f t="shared" si="0"/>
        <v>90</v>
      </c>
    </row>
    <row r="34" spans="1:10" x14ac:dyDescent="0.25">
      <c r="A34" s="44">
        <v>30</v>
      </c>
      <c r="B34" s="53" t="s">
        <v>194</v>
      </c>
      <c r="C34" s="60" t="s">
        <v>195</v>
      </c>
      <c r="D34" s="53"/>
      <c r="E34" s="53"/>
      <c r="F34" s="53"/>
      <c r="G34" s="53"/>
      <c r="H34" s="53">
        <v>85</v>
      </c>
      <c r="I34" s="44"/>
      <c r="J34" s="53">
        <f t="shared" si="0"/>
        <v>85</v>
      </c>
    </row>
    <row r="35" spans="1:10" x14ac:dyDescent="0.25">
      <c r="A35" s="44">
        <v>31</v>
      </c>
      <c r="B35" s="50" t="s">
        <v>57</v>
      </c>
      <c r="C35" s="50" t="s">
        <v>2091</v>
      </c>
      <c r="D35" s="50" t="s">
        <v>2092</v>
      </c>
      <c r="E35" s="51" t="s">
        <v>405</v>
      </c>
      <c r="F35" s="52">
        <v>84</v>
      </c>
      <c r="G35" s="44"/>
      <c r="H35" s="44"/>
      <c r="I35" s="44"/>
      <c r="J35" s="53">
        <f t="shared" si="0"/>
        <v>84</v>
      </c>
    </row>
    <row r="36" spans="1:10" x14ac:dyDescent="0.25">
      <c r="A36" s="44">
        <v>31</v>
      </c>
      <c r="B36" s="50" t="s">
        <v>2093</v>
      </c>
      <c r="C36" s="50" t="s">
        <v>2094</v>
      </c>
      <c r="D36" s="58" t="s">
        <v>578</v>
      </c>
      <c r="E36" s="51" t="s">
        <v>411</v>
      </c>
      <c r="F36" s="52">
        <v>84</v>
      </c>
      <c r="G36" s="44"/>
      <c r="H36" s="44"/>
      <c r="I36" s="44"/>
      <c r="J36" s="53">
        <f t="shared" si="0"/>
        <v>84</v>
      </c>
    </row>
    <row r="37" spans="1:10" x14ac:dyDescent="0.25">
      <c r="A37" s="44">
        <v>33</v>
      </c>
      <c r="B37" s="50" t="s">
        <v>59</v>
      </c>
      <c r="C37" s="50" t="s">
        <v>129</v>
      </c>
      <c r="D37" s="58" t="s">
        <v>2095</v>
      </c>
      <c r="E37" s="51" t="s">
        <v>581</v>
      </c>
      <c r="F37" s="52">
        <v>18</v>
      </c>
      <c r="G37" s="44"/>
      <c r="H37" s="44">
        <v>65</v>
      </c>
      <c r="I37" s="44"/>
      <c r="J37" s="53">
        <f t="shared" si="0"/>
        <v>83</v>
      </c>
    </row>
    <row r="38" spans="1:10" x14ac:dyDescent="0.25">
      <c r="A38" s="44">
        <v>34</v>
      </c>
      <c r="B38" s="53" t="s">
        <v>2096</v>
      </c>
      <c r="C38" s="53" t="s">
        <v>2097</v>
      </c>
      <c r="D38" s="53" t="s">
        <v>2098</v>
      </c>
      <c r="E38" s="51" t="s">
        <v>2073</v>
      </c>
      <c r="F38" s="44"/>
      <c r="G38" s="54">
        <v>80</v>
      </c>
      <c r="H38" s="44"/>
      <c r="I38" s="44"/>
      <c r="J38" s="53">
        <f t="shared" si="0"/>
        <v>80</v>
      </c>
    </row>
    <row r="39" spans="1:10" x14ac:dyDescent="0.25">
      <c r="A39" s="44">
        <v>34</v>
      </c>
      <c r="B39" s="53" t="s">
        <v>132</v>
      </c>
      <c r="C39" s="60" t="s">
        <v>296</v>
      </c>
      <c r="D39" s="53" t="s">
        <v>299</v>
      </c>
      <c r="E39" s="53"/>
      <c r="F39" s="53"/>
      <c r="G39" s="53"/>
      <c r="H39" s="53">
        <v>80</v>
      </c>
      <c r="I39" s="44"/>
      <c r="J39" s="53">
        <f t="shared" si="0"/>
        <v>80</v>
      </c>
    </row>
    <row r="40" spans="1:10" x14ac:dyDescent="0.25">
      <c r="A40" s="44">
        <v>34</v>
      </c>
      <c r="B40" s="53" t="s">
        <v>55</v>
      </c>
      <c r="C40" s="53" t="s">
        <v>2099</v>
      </c>
      <c r="D40" s="53" t="s">
        <v>2100</v>
      </c>
      <c r="E40" s="51" t="s">
        <v>2071</v>
      </c>
      <c r="F40" s="44"/>
      <c r="G40" s="54">
        <v>80</v>
      </c>
      <c r="H40" s="44"/>
      <c r="I40" s="44"/>
      <c r="J40" s="53">
        <f t="shared" si="0"/>
        <v>80</v>
      </c>
    </row>
    <row r="41" spans="1:10" x14ac:dyDescent="0.25">
      <c r="A41" s="44">
        <v>34</v>
      </c>
      <c r="B41" s="53" t="s">
        <v>70</v>
      </c>
      <c r="C41" s="60" t="s">
        <v>327</v>
      </c>
      <c r="D41" s="53"/>
      <c r="E41" s="53"/>
      <c r="F41" s="53"/>
      <c r="G41" s="53"/>
      <c r="H41" s="53">
        <v>80</v>
      </c>
      <c r="I41" s="44"/>
      <c r="J41" s="53">
        <f t="shared" si="0"/>
        <v>80</v>
      </c>
    </row>
    <row r="42" spans="1:10" x14ac:dyDescent="0.25">
      <c r="A42" s="44">
        <v>34</v>
      </c>
      <c r="B42" s="53" t="s">
        <v>297</v>
      </c>
      <c r="C42" s="60" t="s">
        <v>298</v>
      </c>
      <c r="D42" s="53" t="s">
        <v>299</v>
      </c>
      <c r="E42" s="53"/>
      <c r="F42" s="53"/>
      <c r="G42" s="53"/>
      <c r="H42" s="53">
        <v>80</v>
      </c>
      <c r="I42" s="44"/>
      <c r="J42" s="53">
        <f t="shared" si="0"/>
        <v>80</v>
      </c>
    </row>
    <row r="43" spans="1:10" x14ac:dyDescent="0.25">
      <c r="A43" s="44">
        <v>34</v>
      </c>
      <c r="B43" s="50" t="s">
        <v>2093</v>
      </c>
      <c r="C43" s="61" t="s">
        <v>2101</v>
      </c>
      <c r="D43" s="58" t="s">
        <v>601</v>
      </c>
      <c r="E43" s="51" t="s">
        <v>2074</v>
      </c>
      <c r="F43" s="52"/>
      <c r="G43" s="44">
        <v>80</v>
      </c>
      <c r="H43" s="44"/>
      <c r="I43" s="44"/>
      <c r="J43" s="53">
        <f t="shared" si="0"/>
        <v>80</v>
      </c>
    </row>
    <row r="44" spans="1:10" x14ac:dyDescent="0.25">
      <c r="A44" s="44">
        <v>40</v>
      </c>
      <c r="B44" s="53" t="s">
        <v>48</v>
      </c>
      <c r="C44" s="53" t="s">
        <v>2102</v>
      </c>
      <c r="D44" s="53" t="s">
        <v>2103</v>
      </c>
      <c r="E44" s="51" t="s">
        <v>2071</v>
      </c>
      <c r="F44" s="44"/>
      <c r="G44" s="54">
        <v>78</v>
      </c>
      <c r="H44" s="44"/>
      <c r="I44" s="44"/>
      <c r="J44" s="53">
        <f t="shared" si="0"/>
        <v>78</v>
      </c>
    </row>
    <row r="45" spans="1:10" x14ac:dyDescent="0.25">
      <c r="A45" s="44">
        <v>41</v>
      </c>
      <c r="B45" s="53" t="s">
        <v>57</v>
      </c>
      <c r="C45" s="60" t="s">
        <v>215</v>
      </c>
      <c r="D45" s="53" t="s">
        <v>216</v>
      </c>
      <c r="E45" s="53"/>
      <c r="F45" s="53"/>
      <c r="G45" s="53"/>
      <c r="H45" s="53">
        <v>76</v>
      </c>
      <c r="I45" s="44"/>
      <c r="J45" s="53">
        <f t="shared" si="0"/>
        <v>76</v>
      </c>
    </row>
    <row r="46" spans="1:10" x14ac:dyDescent="0.25">
      <c r="A46" s="44">
        <v>41</v>
      </c>
      <c r="B46" s="53" t="s">
        <v>258</v>
      </c>
      <c r="C46" s="60" t="s">
        <v>259</v>
      </c>
      <c r="D46" s="53" t="s">
        <v>260</v>
      </c>
      <c r="E46" s="53"/>
      <c r="F46" s="53"/>
      <c r="G46" s="53"/>
      <c r="H46" s="53">
        <v>76</v>
      </c>
      <c r="I46" s="44"/>
      <c r="J46" s="53">
        <f t="shared" si="0"/>
        <v>76</v>
      </c>
    </row>
    <row r="47" spans="1:10" x14ac:dyDescent="0.25">
      <c r="A47" s="44">
        <v>41</v>
      </c>
      <c r="B47" s="50" t="s">
        <v>2104</v>
      </c>
      <c r="C47" s="61" t="s">
        <v>2105</v>
      </c>
      <c r="D47" s="50"/>
      <c r="E47" s="51" t="s">
        <v>593</v>
      </c>
      <c r="F47" s="52">
        <v>76</v>
      </c>
      <c r="G47" s="44"/>
      <c r="H47" s="44"/>
      <c r="I47" s="44"/>
      <c r="J47" s="53">
        <f t="shared" si="0"/>
        <v>76</v>
      </c>
    </row>
    <row r="48" spans="1:10" x14ac:dyDescent="0.25">
      <c r="A48" s="44">
        <v>41</v>
      </c>
      <c r="B48" s="53" t="s">
        <v>2106</v>
      </c>
      <c r="C48" s="60" t="s">
        <v>2107</v>
      </c>
      <c r="D48" s="53" t="s">
        <v>2108</v>
      </c>
      <c r="E48" s="51" t="s">
        <v>2071</v>
      </c>
      <c r="F48" s="44"/>
      <c r="G48" s="54">
        <v>76</v>
      </c>
      <c r="H48" s="44"/>
      <c r="I48" s="44"/>
      <c r="J48" s="53">
        <f t="shared" si="0"/>
        <v>76</v>
      </c>
    </row>
    <row r="49" spans="1:10" x14ac:dyDescent="0.25">
      <c r="A49" s="44">
        <v>41</v>
      </c>
      <c r="B49" s="50" t="s">
        <v>236</v>
      </c>
      <c r="C49" s="50" t="s">
        <v>2109</v>
      </c>
      <c r="D49" s="50" t="s">
        <v>2110</v>
      </c>
      <c r="E49" s="51" t="s">
        <v>573</v>
      </c>
      <c r="F49" s="52">
        <v>76</v>
      </c>
      <c r="G49" s="44"/>
      <c r="H49" s="44"/>
      <c r="I49" s="44"/>
      <c r="J49" s="53">
        <f t="shared" si="0"/>
        <v>76</v>
      </c>
    </row>
    <row r="50" spans="1:10" x14ac:dyDescent="0.25">
      <c r="A50" s="44">
        <v>41</v>
      </c>
      <c r="B50" s="53" t="s">
        <v>258</v>
      </c>
      <c r="C50" s="53" t="s">
        <v>2111</v>
      </c>
      <c r="D50" s="53" t="s">
        <v>2112</v>
      </c>
      <c r="E50" s="51" t="s">
        <v>2073</v>
      </c>
      <c r="F50" s="44"/>
      <c r="G50" s="54">
        <v>76</v>
      </c>
      <c r="H50" s="44"/>
      <c r="I50" s="44"/>
      <c r="J50" s="53">
        <f t="shared" si="0"/>
        <v>76</v>
      </c>
    </row>
    <row r="51" spans="1:10" x14ac:dyDescent="0.25">
      <c r="A51" s="44">
        <v>47</v>
      </c>
      <c r="B51" s="53" t="s">
        <v>172</v>
      </c>
      <c r="C51" s="60" t="s">
        <v>265</v>
      </c>
      <c r="D51" s="53" t="s">
        <v>266</v>
      </c>
      <c r="E51" s="53"/>
      <c r="F51" s="53"/>
      <c r="G51" s="53"/>
      <c r="H51" s="53">
        <v>75</v>
      </c>
      <c r="I51" s="44"/>
      <c r="J51" s="53">
        <f t="shared" si="0"/>
        <v>75</v>
      </c>
    </row>
    <row r="52" spans="1:10" x14ac:dyDescent="0.25">
      <c r="A52" s="44">
        <v>48</v>
      </c>
      <c r="B52" s="53" t="s">
        <v>2113</v>
      </c>
      <c r="C52" s="53" t="s">
        <v>2114</v>
      </c>
      <c r="D52" s="53" t="s">
        <v>1398</v>
      </c>
      <c r="E52" s="51" t="s">
        <v>2071</v>
      </c>
      <c r="F52" s="44"/>
      <c r="G52" s="54">
        <v>74</v>
      </c>
      <c r="H52" s="44"/>
      <c r="I52" s="44"/>
      <c r="J52" s="53">
        <f t="shared" si="0"/>
        <v>74</v>
      </c>
    </row>
    <row r="53" spans="1:10" x14ac:dyDescent="0.25">
      <c r="A53" s="44">
        <v>48</v>
      </c>
      <c r="B53" s="53" t="s">
        <v>60</v>
      </c>
      <c r="C53" s="60" t="s">
        <v>133</v>
      </c>
      <c r="D53" s="53" t="s">
        <v>170</v>
      </c>
      <c r="E53" s="53"/>
      <c r="F53" s="53"/>
      <c r="G53" s="53"/>
      <c r="H53" s="53">
        <v>74</v>
      </c>
      <c r="I53" s="44"/>
      <c r="J53" s="53">
        <f t="shared" si="0"/>
        <v>74</v>
      </c>
    </row>
    <row r="54" spans="1:10" x14ac:dyDescent="0.25">
      <c r="A54" s="44">
        <v>48</v>
      </c>
      <c r="B54" s="53" t="s">
        <v>2115</v>
      </c>
      <c r="C54" s="53" t="s">
        <v>251</v>
      </c>
      <c r="D54" s="53" t="s">
        <v>2116</v>
      </c>
      <c r="E54" s="51" t="s">
        <v>2073</v>
      </c>
      <c r="F54" s="44"/>
      <c r="G54" s="54">
        <v>74</v>
      </c>
      <c r="H54" s="44"/>
      <c r="I54" s="44"/>
      <c r="J54" s="53">
        <f t="shared" si="0"/>
        <v>74</v>
      </c>
    </row>
    <row r="55" spans="1:10" x14ac:dyDescent="0.25">
      <c r="A55" s="44">
        <v>51</v>
      </c>
      <c r="B55" s="53" t="s">
        <v>55</v>
      </c>
      <c r="C55" s="53" t="s">
        <v>2117</v>
      </c>
      <c r="D55" s="53" t="s">
        <v>2118</v>
      </c>
      <c r="E55" s="51" t="s">
        <v>2073</v>
      </c>
      <c r="F55" s="44"/>
      <c r="G55" s="54">
        <v>72</v>
      </c>
      <c r="H55" s="44"/>
      <c r="I55" s="44"/>
      <c r="J55" s="53">
        <f t="shared" si="0"/>
        <v>72</v>
      </c>
    </row>
    <row r="56" spans="1:10" x14ac:dyDescent="0.25">
      <c r="A56" s="44">
        <v>51</v>
      </c>
      <c r="B56" s="53" t="s">
        <v>75</v>
      </c>
      <c r="C56" s="60" t="s">
        <v>112</v>
      </c>
      <c r="D56" s="53" t="s">
        <v>113</v>
      </c>
      <c r="E56" s="53"/>
      <c r="F56" s="53"/>
      <c r="G56" s="53"/>
      <c r="H56" s="53">
        <v>72</v>
      </c>
      <c r="I56" s="44"/>
      <c r="J56" s="53">
        <f t="shared" si="0"/>
        <v>72</v>
      </c>
    </row>
    <row r="57" spans="1:10" x14ac:dyDescent="0.25">
      <c r="A57" s="44">
        <v>51</v>
      </c>
      <c r="B57" s="53" t="s">
        <v>52</v>
      </c>
      <c r="C57" s="60" t="s">
        <v>279</v>
      </c>
      <c r="D57" s="53" t="s">
        <v>280</v>
      </c>
      <c r="E57" s="53"/>
      <c r="F57" s="53"/>
      <c r="G57" s="53"/>
      <c r="H57" s="53">
        <v>72</v>
      </c>
      <c r="I57" s="44"/>
      <c r="J57" s="53">
        <f t="shared" si="0"/>
        <v>72</v>
      </c>
    </row>
    <row r="58" spans="1:10" x14ac:dyDescent="0.25">
      <c r="A58" s="44">
        <v>51</v>
      </c>
      <c r="B58" s="53" t="s">
        <v>70</v>
      </c>
      <c r="C58" s="53" t="s">
        <v>2119</v>
      </c>
      <c r="D58" s="53" t="s">
        <v>2120</v>
      </c>
      <c r="E58" s="51" t="s">
        <v>2071</v>
      </c>
      <c r="F58" s="44"/>
      <c r="G58" s="54">
        <v>72</v>
      </c>
      <c r="H58" s="44"/>
      <c r="I58" s="44"/>
      <c r="J58" s="53">
        <f t="shared" si="0"/>
        <v>72</v>
      </c>
    </row>
    <row r="59" spans="1:10" x14ac:dyDescent="0.25">
      <c r="A59" s="44">
        <v>55</v>
      </c>
      <c r="B59" s="53" t="s">
        <v>45</v>
      </c>
      <c r="C59" s="53" t="s">
        <v>2121</v>
      </c>
      <c r="D59" s="53" t="s">
        <v>2122</v>
      </c>
      <c r="E59" s="51" t="s">
        <v>2073</v>
      </c>
      <c r="F59" s="44"/>
      <c r="G59" s="54">
        <v>70</v>
      </c>
      <c r="H59" s="44"/>
      <c r="I59" s="44"/>
      <c r="J59" s="53">
        <f t="shared" si="0"/>
        <v>70</v>
      </c>
    </row>
    <row r="60" spans="1:10" x14ac:dyDescent="0.25">
      <c r="A60" s="44">
        <v>55</v>
      </c>
      <c r="B60" s="53" t="s">
        <v>236</v>
      </c>
      <c r="C60" s="60" t="s">
        <v>237</v>
      </c>
      <c r="D60" s="53" t="s">
        <v>239</v>
      </c>
      <c r="E60" s="53"/>
      <c r="F60" s="53"/>
      <c r="G60" s="53"/>
      <c r="H60" s="53">
        <v>70</v>
      </c>
      <c r="I60" s="44"/>
      <c r="J60" s="53">
        <f t="shared" si="0"/>
        <v>70</v>
      </c>
    </row>
    <row r="61" spans="1:10" x14ac:dyDescent="0.25">
      <c r="A61" s="44">
        <v>55</v>
      </c>
      <c r="B61" s="53" t="s">
        <v>66</v>
      </c>
      <c r="C61" s="60" t="s">
        <v>349</v>
      </c>
      <c r="D61" s="53" t="s">
        <v>350</v>
      </c>
      <c r="E61" s="53"/>
      <c r="F61" s="53"/>
      <c r="G61" s="53"/>
      <c r="H61" s="53">
        <v>70</v>
      </c>
      <c r="I61" s="44"/>
      <c r="J61" s="53">
        <f t="shared" si="0"/>
        <v>70</v>
      </c>
    </row>
    <row r="62" spans="1:10" x14ac:dyDescent="0.25">
      <c r="A62" s="44">
        <v>55</v>
      </c>
      <c r="B62" s="53" t="s">
        <v>70</v>
      </c>
      <c r="C62" s="60" t="s">
        <v>316</v>
      </c>
      <c r="D62" s="53" t="s">
        <v>311</v>
      </c>
      <c r="E62" s="53"/>
      <c r="F62" s="53"/>
      <c r="G62" s="53"/>
      <c r="H62" s="53">
        <v>70</v>
      </c>
      <c r="I62" s="44"/>
      <c r="J62" s="53">
        <f t="shared" si="0"/>
        <v>70</v>
      </c>
    </row>
    <row r="63" spans="1:10" x14ac:dyDescent="0.25">
      <c r="A63" s="44">
        <v>55</v>
      </c>
      <c r="B63" s="53" t="s">
        <v>253</v>
      </c>
      <c r="C63" s="60" t="s">
        <v>2101</v>
      </c>
      <c r="D63" s="53" t="s">
        <v>601</v>
      </c>
      <c r="E63" s="51" t="s">
        <v>2074</v>
      </c>
      <c r="F63" s="44"/>
      <c r="G63" s="54">
        <v>70</v>
      </c>
      <c r="H63" s="44"/>
      <c r="I63" s="44"/>
      <c r="J63" s="53">
        <f t="shared" si="0"/>
        <v>70</v>
      </c>
    </row>
    <row r="64" spans="1:10" x14ac:dyDescent="0.25">
      <c r="A64" s="44">
        <v>60</v>
      </c>
      <c r="B64" s="50" t="s">
        <v>2106</v>
      </c>
      <c r="C64" s="50" t="s">
        <v>2123</v>
      </c>
      <c r="D64" s="58" t="s">
        <v>746</v>
      </c>
      <c r="E64" s="51" t="s">
        <v>651</v>
      </c>
      <c r="F64" s="52">
        <v>68</v>
      </c>
      <c r="G64" s="44"/>
      <c r="H64" s="44"/>
      <c r="I64" s="44"/>
      <c r="J64" s="53">
        <f t="shared" si="0"/>
        <v>68</v>
      </c>
    </row>
    <row r="65" spans="1:10" x14ac:dyDescent="0.25">
      <c r="A65" s="44">
        <v>60</v>
      </c>
      <c r="B65" s="50" t="s">
        <v>48</v>
      </c>
      <c r="C65" s="50" t="s">
        <v>2124</v>
      </c>
      <c r="D65" s="50" t="s">
        <v>623</v>
      </c>
      <c r="E65" s="51" t="s">
        <v>467</v>
      </c>
      <c r="F65" s="52">
        <v>68</v>
      </c>
      <c r="G65" s="44"/>
      <c r="H65" s="44"/>
      <c r="I65" s="44"/>
      <c r="J65" s="53">
        <f t="shared" si="0"/>
        <v>68</v>
      </c>
    </row>
    <row r="66" spans="1:10" x14ac:dyDescent="0.25">
      <c r="A66" s="44">
        <v>60</v>
      </c>
      <c r="B66" s="53" t="s">
        <v>75</v>
      </c>
      <c r="C66" s="53" t="s">
        <v>2125</v>
      </c>
      <c r="D66" s="53"/>
      <c r="E66" s="51" t="s">
        <v>2073</v>
      </c>
      <c r="F66" s="44"/>
      <c r="G66" s="54">
        <v>68</v>
      </c>
      <c r="H66" s="44"/>
      <c r="I66" s="44"/>
      <c r="J66" s="53">
        <f t="shared" si="0"/>
        <v>68</v>
      </c>
    </row>
    <row r="67" spans="1:10" x14ac:dyDescent="0.25">
      <c r="A67" s="44">
        <v>60</v>
      </c>
      <c r="B67" s="50" t="s">
        <v>60</v>
      </c>
      <c r="C67" s="50" t="s">
        <v>2089</v>
      </c>
      <c r="D67" s="50" t="s">
        <v>2126</v>
      </c>
      <c r="E67" s="51" t="s">
        <v>405</v>
      </c>
      <c r="F67" s="52">
        <v>68</v>
      </c>
      <c r="G67" s="44"/>
      <c r="H67" s="44"/>
      <c r="I67" s="44"/>
      <c r="J67" s="53">
        <f t="shared" si="0"/>
        <v>68</v>
      </c>
    </row>
    <row r="68" spans="1:10" x14ac:dyDescent="0.25">
      <c r="A68" s="44">
        <v>60</v>
      </c>
      <c r="B68" s="55" t="s">
        <v>45</v>
      </c>
      <c r="C68" s="55" t="s">
        <v>2127</v>
      </c>
      <c r="D68" s="55" t="s">
        <v>526</v>
      </c>
      <c r="E68" s="44" t="s">
        <v>507</v>
      </c>
      <c r="F68" s="44">
        <v>68</v>
      </c>
      <c r="G68" s="59"/>
      <c r="H68" s="44"/>
      <c r="I68" s="44"/>
      <c r="J68" s="53">
        <f t="shared" ref="J68:J131" si="1">+F68+G68+H68+I68</f>
        <v>68</v>
      </c>
    </row>
    <row r="69" spans="1:10" x14ac:dyDescent="0.25">
      <c r="A69" s="44">
        <v>60</v>
      </c>
      <c r="B69" s="53" t="s">
        <v>75</v>
      </c>
      <c r="C69" s="60" t="s">
        <v>183</v>
      </c>
      <c r="D69" s="53" t="s">
        <v>79</v>
      </c>
      <c r="E69" s="53"/>
      <c r="F69" s="53"/>
      <c r="G69" s="53"/>
      <c r="H69" s="53">
        <v>68</v>
      </c>
      <c r="I69" s="44"/>
      <c r="J69" s="53">
        <f t="shared" si="1"/>
        <v>68</v>
      </c>
    </row>
    <row r="70" spans="1:10" x14ac:dyDescent="0.25">
      <c r="A70" s="44">
        <v>60</v>
      </c>
      <c r="B70" s="53" t="s">
        <v>132</v>
      </c>
      <c r="C70" s="60" t="s">
        <v>133</v>
      </c>
      <c r="D70" s="53"/>
      <c r="E70" s="53"/>
      <c r="F70" s="53"/>
      <c r="G70" s="53"/>
      <c r="H70" s="53">
        <v>68</v>
      </c>
      <c r="I70" s="44"/>
      <c r="J70" s="53">
        <f t="shared" si="1"/>
        <v>68</v>
      </c>
    </row>
    <row r="71" spans="1:10" x14ac:dyDescent="0.25">
      <c r="A71" s="44">
        <v>60</v>
      </c>
      <c r="B71" s="55" t="s">
        <v>69</v>
      </c>
      <c r="C71" s="55" t="s">
        <v>2128</v>
      </c>
      <c r="D71" s="55" t="s">
        <v>972</v>
      </c>
      <c r="E71" s="44" t="s">
        <v>405</v>
      </c>
      <c r="F71" s="52">
        <v>68</v>
      </c>
      <c r="G71" s="59"/>
      <c r="H71" s="44"/>
      <c r="I71" s="44"/>
      <c r="J71" s="53">
        <f t="shared" si="1"/>
        <v>68</v>
      </c>
    </row>
    <row r="72" spans="1:10" x14ac:dyDescent="0.25">
      <c r="A72" s="44">
        <v>68</v>
      </c>
      <c r="B72" s="53" t="s">
        <v>250</v>
      </c>
      <c r="C72" s="53" t="s">
        <v>2097</v>
      </c>
      <c r="D72" s="53"/>
      <c r="E72" s="51" t="s">
        <v>2073</v>
      </c>
      <c r="F72" s="44"/>
      <c r="G72" s="54">
        <v>66</v>
      </c>
      <c r="H72" s="44"/>
      <c r="I72" s="44"/>
      <c r="J72" s="53">
        <f t="shared" si="1"/>
        <v>66</v>
      </c>
    </row>
    <row r="73" spans="1:10" x14ac:dyDescent="0.25">
      <c r="A73" s="44">
        <v>68</v>
      </c>
      <c r="B73" s="53" t="s">
        <v>2129</v>
      </c>
      <c r="C73" s="53" t="s">
        <v>2130</v>
      </c>
      <c r="D73" s="53" t="s">
        <v>2131</v>
      </c>
      <c r="E73" s="51" t="s">
        <v>2071</v>
      </c>
      <c r="F73" s="44"/>
      <c r="G73" s="54">
        <v>66</v>
      </c>
      <c r="H73" s="44"/>
      <c r="I73" s="44"/>
      <c r="J73" s="53">
        <f t="shared" si="1"/>
        <v>66</v>
      </c>
    </row>
    <row r="74" spans="1:10" x14ac:dyDescent="0.25">
      <c r="A74" s="44">
        <v>68</v>
      </c>
      <c r="B74" s="53" t="s">
        <v>58</v>
      </c>
      <c r="C74" s="60" t="s">
        <v>179</v>
      </c>
      <c r="D74" s="53"/>
      <c r="E74" s="53"/>
      <c r="F74" s="53"/>
      <c r="G74" s="53"/>
      <c r="H74" s="53">
        <v>66</v>
      </c>
      <c r="I74" s="44"/>
      <c r="J74" s="53">
        <f t="shared" si="1"/>
        <v>66</v>
      </c>
    </row>
    <row r="75" spans="1:10" x14ac:dyDescent="0.25">
      <c r="A75" s="44">
        <v>71</v>
      </c>
      <c r="B75" s="53" t="s">
        <v>66</v>
      </c>
      <c r="C75" s="60" t="s">
        <v>124</v>
      </c>
      <c r="D75" s="53" t="s">
        <v>78</v>
      </c>
      <c r="E75" s="53"/>
      <c r="F75" s="53"/>
      <c r="G75" s="53"/>
      <c r="H75" s="53">
        <v>65</v>
      </c>
      <c r="I75" s="44"/>
      <c r="J75" s="53">
        <f t="shared" si="1"/>
        <v>65</v>
      </c>
    </row>
    <row r="76" spans="1:10" x14ac:dyDescent="0.25">
      <c r="A76" s="44">
        <v>71</v>
      </c>
      <c r="B76" s="53" t="s">
        <v>2132</v>
      </c>
      <c r="C76" s="53" t="s">
        <v>2133</v>
      </c>
      <c r="D76" s="53" t="s">
        <v>2134</v>
      </c>
      <c r="E76" s="51" t="s">
        <v>2074</v>
      </c>
      <c r="F76" s="44"/>
      <c r="G76" s="54">
        <v>65</v>
      </c>
      <c r="H76" s="44"/>
      <c r="I76" s="44"/>
      <c r="J76" s="53">
        <f t="shared" si="1"/>
        <v>65</v>
      </c>
    </row>
    <row r="77" spans="1:10" x14ac:dyDescent="0.25">
      <c r="A77" s="44">
        <v>71</v>
      </c>
      <c r="B77" s="53" t="s">
        <v>126</v>
      </c>
      <c r="C77" s="60" t="s">
        <v>127</v>
      </c>
      <c r="D77" s="53" t="s">
        <v>130</v>
      </c>
      <c r="E77" s="53"/>
      <c r="F77" s="53"/>
      <c r="G77" s="53"/>
      <c r="H77" s="53">
        <v>65</v>
      </c>
      <c r="I77" s="44"/>
      <c r="J77" s="53">
        <f t="shared" si="1"/>
        <v>65</v>
      </c>
    </row>
    <row r="78" spans="1:10" x14ac:dyDescent="0.25">
      <c r="A78" s="44">
        <v>74</v>
      </c>
      <c r="B78" s="53" t="s">
        <v>75</v>
      </c>
      <c r="C78" s="53" t="s">
        <v>2135</v>
      </c>
      <c r="D78" s="53" t="s">
        <v>561</v>
      </c>
      <c r="E78" s="51" t="s">
        <v>2073</v>
      </c>
      <c r="F78" s="44"/>
      <c r="G78" s="54">
        <v>64</v>
      </c>
      <c r="H78" s="44"/>
      <c r="I78" s="44"/>
      <c r="J78" s="53">
        <f t="shared" si="1"/>
        <v>64</v>
      </c>
    </row>
    <row r="79" spans="1:10" x14ac:dyDescent="0.25">
      <c r="A79" s="44">
        <v>74</v>
      </c>
      <c r="B79" s="53" t="s">
        <v>172</v>
      </c>
      <c r="C79" s="60" t="s">
        <v>171</v>
      </c>
      <c r="D79" s="53" t="s">
        <v>175</v>
      </c>
      <c r="E79" s="53"/>
      <c r="F79" s="53"/>
      <c r="G79" s="53"/>
      <c r="H79" s="53">
        <v>64</v>
      </c>
      <c r="I79" s="44"/>
      <c r="J79" s="53">
        <f t="shared" si="1"/>
        <v>64</v>
      </c>
    </row>
    <row r="80" spans="1:10" x14ac:dyDescent="0.25">
      <c r="A80" s="44">
        <v>74</v>
      </c>
      <c r="B80" s="53" t="s">
        <v>59</v>
      </c>
      <c r="C80" s="60" t="s">
        <v>102</v>
      </c>
      <c r="D80" s="53"/>
      <c r="E80" s="53"/>
      <c r="F80" s="53"/>
      <c r="G80" s="53"/>
      <c r="H80" s="53">
        <v>64</v>
      </c>
      <c r="I80" s="44"/>
      <c r="J80" s="53">
        <f t="shared" si="1"/>
        <v>64</v>
      </c>
    </row>
    <row r="81" spans="1:10" x14ac:dyDescent="0.25">
      <c r="A81" s="44">
        <v>77</v>
      </c>
      <c r="B81" s="53" t="s">
        <v>59</v>
      </c>
      <c r="C81" s="60" t="s">
        <v>181</v>
      </c>
      <c r="D81" s="53"/>
      <c r="E81" s="53"/>
      <c r="F81" s="53"/>
      <c r="G81" s="53"/>
      <c r="H81" s="53">
        <v>62</v>
      </c>
      <c r="I81" s="44"/>
      <c r="J81" s="53">
        <f t="shared" si="1"/>
        <v>62</v>
      </c>
    </row>
    <row r="82" spans="1:10" x14ac:dyDescent="0.25">
      <c r="A82" s="44">
        <v>77</v>
      </c>
      <c r="B82" s="53" t="s">
        <v>2136</v>
      </c>
      <c r="C82" s="53" t="s">
        <v>2137</v>
      </c>
      <c r="D82" s="53" t="s">
        <v>2138</v>
      </c>
      <c r="E82" s="51" t="s">
        <v>2073</v>
      </c>
      <c r="F82" s="44"/>
      <c r="G82" s="54">
        <v>62</v>
      </c>
      <c r="H82" s="44"/>
      <c r="I82" s="44"/>
      <c r="J82" s="53">
        <f t="shared" si="1"/>
        <v>62</v>
      </c>
    </row>
    <row r="83" spans="1:10" x14ac:dyDescent="0.25">
      <c r="A83" s="44">
        <v>79</v>
      </c>
      <c r="B83" s="50" t="s">
        <v>52</v>
      </c>
      <c r="C83" s="50" t="s">
        <v>2139</v>
      </c>
      <c r="D83" s="50" t="s">
        <v>2140</v>
      </c>
      <c r="E83" s="51" t="s">
        <v>430</v>
      </c>
      <c r="F83" s="52">
        <v>60</v>
      </c>
      <c r="G83" s="44"/>
      <c r="H83" s="44"/>
      <c r="I83" s="44"/>
      <c r="J83" s="53">
        <f t="shared" si="1"/>
        <v>60</v>
      </c>
    </row>
    <row r="84" spans="1:10" x14ac:dyDescent="0.25">
      <c r="A84" s="44">
        <v>79</v>
      </c>
      <c r="B84" s="53" t="s">
        <v>55</v>
      </c>
      <c r="C84" s="60" t="s">
        <v>104</v>
      </c>
      <c r="D84" s="53" t="s">
        <v>107</v>
      </c>
      <c r="E84" s="53"/>
      <c r="F84" s="53"/>
      <c r="G84" s="53"/>
      <c r="H84" s="53">
        <v>60</v>
      </c>
      <c r="I84" s="44"/>
      <c r="J84" s="53">
        <f t="shared" si="1"/>
        <v>60</v>
      </c>
    </row>
    <row r="85" spans="1:10" x14ac:dyDescent="0.25">
      <c r="A85" s="44">
        <v>79</v>
      </c>
      <c r="B85" s="53" t="s">
        <v>105</v>
      </c>
      <c r="C85" s="60" t="s">
        <v>106</v>
      </c>
      <c r="D85" s="53" t="s">
        <v>107</v>
      </c>
      <c r="E85" s="53"/>
      <c r="F85" s="53"/>
      <c r="G85" s="53"/>
      <c r="H85" s="53">
        <v>60</v>
      </c>
      <c r="I85" s="44"/>
      <c r="J85" s="53">
        <f t="shared" si="1"/>
        <v>60</v>
      </c>
    </row>
    <row r="86" spans="1:10" x14ac:dyDescent="0.25">
      <c r="A86" s="44">
        <v>79</v>
      </c>
      <c r="B86" s="50" t="s">
        <v>70</v>
      </c>
      <c r="C86" s="50" t="s">
        <v>2141</v>
      </c>
      <c r="D86" s="50" t="s">
        <v>639</v>
      </c>
      <c r="E86" s="51" t="s">
        <v>655</v>
      </c>
      <c r="F86" s="52">
        <v>60</v>
      </c>
      <c r="G86" s="44"/>
      <c r="H86" s="44"/>
      <c r="I86" s="44"/>
      <c r="J86" s="53">
        <f t="shared" si="1"/>
        <v>60</v>
      </c>
    </row>
    <row r="87" spans="1:10" x14ac:dyDescent="0.25">
      <c r="A87" s="44">
        <v>79</v>
      </c>
      <c r="B87" s="50" t="s">
        <v>2142</v>
      </c>
      <c r="C87" s="61" t="s">
        <v>2143</v>
      </c>
      <c r="D87" s="50"/>
      <c r="E87" s="51" t="s">
        <v>655</v>
      </c>
      <c r="F87" s="52">
        <v>60</v>
      </c>
      <c r="G87" s="44"/>
      <c r="H87" s="44"/>
      <c r="I87" s="44"/>
      <c r="J87" s="53">
        <f t="shared" si="1"/>
        <v>60</v>
      </c>
    </row>
    <row r="88" spans="1:10" x14ac:dyDescent="0.25">
      <c r="A88" s="44">
        <v>79</v>
      </c>
      <c r="B88" s="55" t="s">
        <v>2144</v>
      </c>
      <c r="C88" s="55" t="s">
        <v>2145</v>
      </c>
      <c r="D88" s="55" t="s">
        <v>2146</v>
      </c>
      <c r="E88" s="44" t="s">
        <v>655</v>
      </c>
      <c r="F88" s="52">
        <v>60</v>
      </c>
      <c r="G88" s="59"/>
      <c r="H88" s="44"/>
      <c r="I88" s="44"/>
      <c r="J88" s="53">
        <f t="shared" si="1"/>
        <v>60</v>
      </c>
    </row>
    <row r="89" spans="1:10" x14ac:dyDescent="0.25">
      <c r="A89" s="44">
        <v>79</v>
      </c>
      <c r="B89" s="55" t="s">
        <v>66</v>
      </c>
      <c r="C89" s="55" t="s">
        <v>2147</v>
      </c>
      <c r="D89" s="55" t="s">
        <v>410</v>
      </c>
      <c r="E89" s="44" t="s">
        <v>411</v>
      </c>
      <c r="F89" s="52">
        <v>60</v>
      </c>
      <c r="G89" s="59"/>
      <c r="H89" s="44"/>
      <c r="I89" s="44"/>
      <c r="J89" s="53">
        <f t="shared" si="1"/>
        <v>60</v>
      </c>
    </row>
    <row r="90" spans="1:10" x14ac:dyDescent="0.25">
      <c r="A90" s="44">
        <v>79</v>
      </c>
      <c r="B90" s="53" t="s">
        <v>336</v>
      </c>
      <c r="C90" s="60" t="s">
        <v>337</v>
      </c>
      <c r="D90" s="53"/>
      <c r="E90" s="53"/>
      <c r="F90" s="53"/>
      <c r="G90" s="53"/>
      <c r="H90" s="53">
        <v>60</v>
      </c>
      <c r="I90" s="44"/>
      <c r="J90" s="53">
        <f t="shared" si="1"/>
        <v>60</v>
      </c>
    </row>
    <row r="91" spans="1:10" x14ac:dyDescent="0.25">
      <c r="A91" s="44">
        <v>79</v>
      </c>
      <c r="B91" s="53" t="s">
        <v>58</v>
      </c>
      <c r="C91" s="53" t="s">
        <v>2148</v>
      </c>
      <c r="D91" s="53" t="s">
        <v>2149</v>
      </c>
      <c r="E91" s="51" t="s">
        <v>2073</v>
      </c>
      <c r="F91" s="44"/>
      <c r="G91" s="54">
        <v>60</v>
      </c>
      <c r="H91" s="44"/>
      <c r="I91" s="44"/>
      <c r="J91" s="53">
        <f t="shared" si="1"/>
        <v>60</v>
      </c>
    </row>
    <row r="92" spans="1:10" x14ac:dyDescent="0.25">
      <c r="A92" s="44">
        <v>79</v>
      </c>
      <c r="B92" s="53" t="s">
        <v>172</v>
      </c>
      <c r="C92" s="60" t="s">
        <v>268</v>
      </c>
      <c r="D92" s="53"/>
      <c r="E92" s="53"/>
      <c r="F92" s="53"/>
      <c r="G92" s="53"/>
      <c r="H92" s="53">
        <v>60</v>
      </c>
      <c r="I92" s="44"/>
      <c r="J92" s="53">
        <f t="shared" si="1"/>
        <v>60</v>
      </c>
    </row>
    <row r="93" spans="1:10" x14ac:dyDescent="0.25">
      <c r="A93" s="44">
        <v>79</v>
      </c>
      <c r="B93" s="53" t="s">
        <v>2093</v>
      </c>
      <c r="C93" s="53" t="s">
        <v>2150</v>
      </c>
      <c r="D93" s="53" t="s">
        <v>2151</v>
      </c>
      <c r="E93" s="51" t="s">
        <v>2074</v>
      </c>
      <c r="F93" s="44"/>
      <c r="G93" s="54">
        <v>60</v>
      </c>
      <c r="H93" s="44"/>
      <c r="I93" s="44"/>
      <c r="J93" s="53">
        <f t="shared" si="1"/>
        <v>60</v>
      </c>
    </row>
    <row r="94" spans="1:10" x14ac:dyDescent="0.25">
      <c r="A94" s="44">
        <v>90</v>
      </c>
      <c r="B94" s="53" t="s">
        <v>300</v>
      </c>
      <c r="C94" s="60" t="s">
        <v>301</v>
      </c>
      <c r="D94" s="53" t="s">
        <v>304</v>
      </c>
      <c r="E94" s="53"/>
      <c r="F94" s="53"/>
      <c r="G94" s="53"/>
      <c r="H94" s="53">
        <v>58</v>
      </c>
      <c r="I94" s="44"/>
      <c r="J94" s="53">
        <f t="shared" si="1"/>
        <v>58</v>
      </c>
    </row>
    <row r="95" spans="1:10" x14ac:dyDescent="0.25">
      <c r="A95" s="44">
        <v>90</v>
      </c>
      <c r="B95" s="53" t="s">
        <v>302</v>
      </c>
      <c r="C95" s="60" t="s">
        <v>303</v>
      </c>
      <c r="D95" s="53" t="s">
        <v>304</v>
      </c>
      <c r="E95" s="53"/>
      <c r="F95" s="53"/>
      <c r="G95" s="53"/>
      <c r="H95" s="53">
        <v>58</v>
      </c>
      <c r="I95" s="44"/>
      <c r="J95" s="53">
        <f t="shared" si="1"/>
        <v>58</v>
      </c>
    </row>
    <row r="96" spans="1:10" x14ac:dyDescent="0.25">
      <c r="A96" s="44">
        <v>90</v>
      </c>
      <c r="B96" s="50" t="s">
        <v>253</v>
      </c>
      <c r="C96" s="50" t="s">
        <v>2152</v>
      </c>
      <c r="D96" s="50" t="s">
        <v>805</v>
      </c>
      <c r="E96" s="51" t="s">
        <v>507</v>
      </c>
      <c r="F96" s="52">
        <v>58</v>
      </c>
      <c r="G96" s="44"/>
      <c r="H96" s="44"/>
      <c r="I96" s="44"/>
      <c r="J96" s="53">
        <f t="shared" si="1"/>
        <v>58</v>
      </c>
    </row>
    <row r="97" spans="1:10" x14ac:dyDescent="0.25">
      <c r="A97" s="44">
        <v>90</v>
      </c>
      <c r="B97" s="50" t="s">
        <v>302</v>
      </c>
      <c r="C97" s="50" t="s">
        <v>2153</v>
      </c>
      <c r="D97" s="50" t="s">
        <v>660</v>
      </c>
      <c r="E97" s="51" t="s">
        <v>1322</v>
      </c>
      <c r="F97" s="52">
        <v>58</v>
      </c>
      <c r="G97" s="44"/>
      <c r="H97" s="44"/>
      <c r="I97" s="44"/>
      <c r="J97" s="53">
        <f t="shared" si="1"/>
        <v>58</v>
      </c>
    </row>
    <row r="98" spans="1:10" x14ac:dyDescent="0.25">
      <c r="A98" s="44">
        <v>90</v>
      </c>
      <c r="B98" s="50" t="s">
        <v>2154</v>
      </c>
      <c r="C98" s="50" t="s">
        <v>2155</v>
      </c>
      <c r="D98" s="50"/>
      <c r="E98" s="51" t="s">
        <v>653</v>
      </c>
      <c r="F98" s="52">
        <v>58</v>
      </c>
      <c r="G98" s="44"/>
      <c r="H98" s="44"/>
      <c r="I98" s="44"/>
      <c r="J98" s="53">
        <f t="shared" si="1"/>
        <v>58</v>
      </c>
    </row>
    <row r="99" spans="1:10" x14ac:dyDescent="0.25">
      <c r="A99" s="44">
        <v>90</v>
      </c>
      <c r="B99" s="50" t="s">
        <v>66</v>
      </c>
      <c r="C99" s="50" t="s">
        <v>2156</v>
      </c>
      <c r="D99" s="50" t="s">
        <v>2157</v>
      </c>
      <c r="E99" s="51" t="s">
        <v>405</v>
      </c>
      <c r="F99" s="52">
        <v>58</v>
      </c>
      <c r="G99" s="44"/>
      <c r="H99" s="44"/>
      <c r="I99" s="44"/>
      <c r="J99" s="53">
        <f t="shared" si="1"/>
        <v>58</v>
      </c>
    </row>
    <row r="100" spans="1:10" x14ac:dyDescent="0.25">
      <c r="A100" s="44">
        <v>90</v>
      </c>
      <c r="B100" s="53" t="s">
        <v>45</v>
      </c>
      <c r="C100" s="60" t="s">
        <v>330</v>
      </c>
      <c r="D100" s="53"/>
      <c r="E100" s="53"/>
      <c r="F100" s="53"/>
      <c r="G100" s="53"/>
      <c r="H100" s="53">
        <v>58</v>
      </c>
      <c r="I100" s="44"/>
      <c r="J100" s="53">
        <f t="shared" si="1"/>
        <v>58</v>
      </c>
    </row>
    <row r="101" spans="1:10" x14ac:dyDescent="0.25">
      <c r="A101" s="44">
        <v>90</v>
      </c>
      <c r="B101" s="50" t="s">
        <v>66</v>
      </c>
      <c r="C101" s="50" t="s">
        <v>2158</v>
      </c>
      <c r="D101" s="58" t="s">
        <v>2159</v>
      </c>
      <c r="E101" s="51" t="s">
        <v>658</v>
      </c>
      <c r="F101" s="52">
        <v>58</v>
      </c>
      <c r="G101" s="44"/>
      <c r="H101" s="44"/>
      <c r="I101" s="44"/>
      <c r="J101" s="53">
        <f t="shared" si="1"/>
        <v>58</v>
      </c>
    </row>
    <row r="102" spans="1:10" x14ac:dyDescent="0.25">
      <c r="A102" s="44">
        <v>90</v>
      </c>
      <c r="B102" s="50" t="s">
        <v>168</v>
      </c>
      <c r="C102" s="50" t="s">
        <v>2160</v>
      </c>
      <c r="D102" s="58" t="s">
        <v>1033</v>
      </c>
      <c r="E102" s="51" t="s">
        <v>651</v>
      </c>
      <c r="F102" s="52">
        <v>58</v>
      </c>
      <c r="G102" s="44"/>
      <c r="H102" s="44"/>
      <c r="I102" s="44"/>
      <c r="J102" s="53">
        <f t="shared" si="1"/>
        <v>58</v>
      </c>
    </row>
    <row r="103" spans="1:10" x14ac:dyDescent="0.25">
      <c r="A103" s="44">
        <v>90</v>
      </c>
      <c r="B103" s="53" t="s">
        <v>2161</v>
      </c>
      <c r="C103" s="53" t="s">
        <v>2162</v>
      </c>
      <c r="D103" s="53" t="s">
        <v>2163</v>
      </c>
      <c r="E103" s="51" t="s">
        <v>2071</v>
      </c>
      <c r="F103" s="44"/>
      <c r="G103" s="54">
        <v>58</v>
      </c>
      <c r="H103" s="44"/>
      <c r="I103" s="44"/>
      <c r="J103" s="53">
        <f t="shared" si="1"/>
        <v>58</v>
      </c>
    </row>
    <row r="104" spans="1:10" x14ac:dyDescent="0.25">
      <c r="A104" s="44">
        <v>90</v>
      </c>
      <c r="B104" s="53" t="s">
        <v>74</v>
      </c>
      <c r="C104" s="60" t="s">
        <v>37</v>
      </c>
      <c r="D104" s="53" t="s">
        <v>226</v>
      </c>
      <c r="E104" s="53"/>
      <c r="F104" s="53"/>
      <c r="G104" s="53"/>
      <c r="H104" s="53">
        <v>58</v>
      </c>
      <c r="I104" s="44"/>
      <c r="J104" s="53">
        <f t="shared" si="1"/>
        <v>58</v>
      </c>
    </row>
    <row r="105" spans="1:10" x14ac:dyDescent="0.25">
      <c r="A105" s="44">
        <v>90</v>
      </c>
      <c r="B105" s="53" t="s">
        <v>70</v>
      </c>
      <c r="C105" s="60" t="s">
        <v>320</v>
      </c>
      <c r="D105" s="53" t="s">
        <v>321</v>
      </c>
      <c r="E105" s="53"/>
      <c r="F105" s="53"/>
      <c r="G105" s="53"/>
      <c r="H105" s="53">
        <v>58</v>
      </c>
      <c r="I105" s="44"/>
      <c r="J105" s="53">
        <f t="shared" si="1"/>
        <v>58</v>
      </c>
    </row>
    <row r="106" spans="1:10" x14ac:dyDescent="0.25">
      <c r="A106" s="44">
        <v>90</v>
      </c>
      <c r="B106" s="55" t="s">
        <v>2093</v>
      </c>
      <c r="C106" s="55" t="s">
        <v>2164</v>
      </c>
      <c r="D106" s="55" t="s">
        <v>1182</v>
      </c>
      <c r="E106" s="44" t="s">
        <v>1322</v>
      </c>
      <c r="F106" s="44">
        <v>58</v>
      </c>
      <c r="G106" s="59"/>
      <c r="H106" s="44"/>
      <c r="I106" s="44"/>
      <c r="J106" s="53">
        <f t="shared" si="1"/>
        <v>58</v>
      </c>
    </row>
    <row r="107" spans="1:10" x14ac:dyDescent="0.25">
      <c r="A107" s="44">
        <v>90</v>
      </c>
      <c r="B107" s="53" t="s">
        <v>2165</v>
      </c>
      <c r="C107" s="53" t="s">
        <v>2166</v>
      </c>
      <c r="D107" s="53" t="s">
        <v>2167</v>
      </c>
      <c r="E107" s="51" t="s">
        <v>2073</v>
      </c>
      <c r="F107" s="44"/>
      <c r="G107" s="54">
        <v>58</v>
      </c>
      <c r="H107" s="44"/>
      <c r="I107" s="44"/>
      <c r="J107" s="53">
        <f t="shared" si="1"/>
        <v>58</v>
      </c>
    </row>
    <row r="108" spans="1:10" x14ac:dyDescent="0.25">
      <c r="A108" s="44">
        <v>90</v>
      </c>
      <c r="B108" s="53" t="s">
        <v>48</v>
      </c>
      <c r="C108" s="60" t="s">
        <v>225</v>
      </c>
      <c r="D108" s="53" t="s">
        <v>226</v>
      </c>
      <c r="E108" s="53"/>
      <c r="F108" s="53"/>
      <c r="G108" s="53"/>
      <c r="H108" s="53">
        <v>58</v>
      </c>
      <c r="I108" s="44"/>
      <c r="J108" s="53">
        <f t="shared" si="1"/>
        <v>58</v>
      </c>
    </row>
    <row r="109" spans="1:10" x14ac:dyDescent="0.25">
      <c r="A109" s="44">
        <v>90</v>
      </c>
      <c r="B109" s="50" t="s">
        <v>258</v>
      </c>
      <c r="C109" s="50" t="s">
        <v>2168</v>
      </c>
      <c r="D109" s="58" t="s">
        <v>1820</v>
      </c>
      <c r="E109" s="51" t="s">
        <v>576</v>
      </c>
      <c r="F109" s="52">
        <v>58</v>
      </c>
      <c r="G109" s="44"/>
      <c r="H109" s="44"/>
      <c r="I109" s="44"/>
      <c r="J109" s="53">
        <f t="shared" si="1"/>
        <v>58</v>
      </c>
    </row>
    <row r="110" spans="1:10" x14ac:dyDescent="0.25">
      <c r="A110" s="44">
        <v>106</v>
      </c>
      <c r="B110" s="53" t="s">
        <v>292</v>
      </c>
      <c r="C110" s="60" t="s">
        <v>293</v>
      </c>
      <c r="D110" s="53" t="s">
        <v>295</v>
      </c>
      <c r="E110" s="53"/>
      <c r="F110" s="53"/>
      <c r="G110" s="53"/>
      <c r="H110" s="53">
        <v>56</v>
      </c>
      <c r="I110" s="44"/>
      <c r="J110" s="53">
        <f t="shared" si="1"/>
        <v>56</v>
      </c>
    </row>
    <row r="111" spans="1:10" x14ac:dyDescent="0.25">
      <c r="A111" s="44">
        <v>106</v>
      </c>
      <c r="B111" s="55" t="s">
        <v>75</v>
      </c>
      <c r="C111" s="55" t="s">
        <v>2169</v>
      </c>
      <c r="D111" s="55" t="s">
        <v>79</v>
      </c>
      <c r="E111" s="44" t="s">
        <v>651</v>
      </c>
      <c r="F111" s="52">
        <v>56</v>
      </c>
      <c r="G111" s="59"/>
      <c r="H111" s="44"/>
      <c r="I111" s="44"/>
      <c r="J111" s="53">
        <f t="shared" si="1"/>
        <v>56</v>
      </c>
    </row>
    <row r="112" spans="1:10" x14ac:dyDescent="0.25">
      <c r="A112" s="44">
        <v>106</v>
      </c>
      <c r="B112" s="53" t="s">
        <v>55</v>
      </c>
      <c r="C112" s="60" t="s">
        <v>249</v>
      </c>
      <c r="D112" s="53"/>
      <c r="E112" s="53"/>
      <c r="F112" s="53"/>
      <c r="G112" s="53"/>
      <c r="H112" s="53">
        <v>56</v>
      </c>
      <c r="I112" s="44"/>
      <c r="J112" s="53">
        <f t="shared" si="1"/>
        <v>56</v>
      </c>
    </row>
    <row r="113" spans="1:10" x14ac:dyDescent="0.25">
      <c r="A113" s="44">
        <v>106</v>
      </c>
      <c r="B113" s="53" t="s">
        <v>48</v>
      </c>
      <c r="C113" s="53" t="s">
        <v>2170</v>
      </c>
      <c r="D113" s="53" t="s">
        <v>485</v>
      </c>
      <c r="E113" s="51" t="s">
        <v>2071</v>
      </c>
      <c r="F113" s="44"/>
      <c r="G113" s="54">
        <v>56</v>
      </c>
      <c r="H113" s="44"/>
      <c r="I113" s="44"/>
      <c r="J113" s="53">
        <f t="shared" si="1"/>
        <v>56</v>
      </c>
    </row>
    <row r="114" spans="1:10" x14ac:dyDescent="0.25">
      <c r="A114" s="44">
        <v>106</v>
      </c>
      <c r="B114" s="50" t="s">
        <v>2171</v>
      </c>
      <c r="C114" s="50" t="s">
        <v>2172</v>
      </c>
      <c r="D114" s="58" t="s">
        <v>1119</v>
      </c>
      <c r="E114" s="51" t="s">
        <v>576</v>
      </c>
      <c r="F114" s="52">
        <v>56</v>
      </c>
      <c r="G114" s="44"/>
      <c r="H114" s="44"/>
      <c r="I114" s="44"/>
      <c r="J114" s="53">
        <f t="shared" si="1"/>
        <v>56</v>
      </c>
    </row>
    <row r="115" spans="1:10" x14ac:dyDescent="0.25">
      <c r="A115" s="44">
        <v>106</v>
      </c>
      <c r="B115" s="50" t="s">
        <v>2173</v>
      </c>
      <c r="C115" s="61" t="s">
        <v>2174</v>
      </c>
      <c r="D115" s="58"/>
      <c r="E115" s="51" t="s">
        <v>411</v>
      </c>
      <c r="F115" s="52">
        <v>56</v>
      </c>
      <c r="G115" s="44"/>
      <c r="H115" s="44"/>
      <c r="I115" s="44"/>
      <c r="J115" s="53">
        <f t="shared" si="1"/>
        <v>56</v>
      </c>
    </row>
    <row r="116" spans="1:10" x14ac:dyDescent="0.25">
      <c r="A116" s="44">
        <v>106</v>
      </c>
      <c r="B116" s="50" t="s">
        <v>45</v>
      </c>
      <c r="C116" s="61" t="s">
        <v>2175</v>
      </c>
      <c r="D116" s="58" t="s">
        <v>730</v>
      </c>
      <c r="E116" s="51" t="s">
        <v>621</v>
      </c>
      <c r="F116" s="52">
        <v>56</v>
      </c>
      <c r="G116" s="44"/>
      <c r="H116" s="44"/>
      <c r="I116" s="44"/>
      <c r="J116" s="53">
        <f t="shared" si="1"/>
        <v>56</v>
      </c>
    </row>
    <row r="117" spans="1:10" x14ac:dyDescent="0.25">
      <c r="A117" s="44">
        <v>106</v>
      </c>
      <c r="B117" s="53" t="s">
        <v>66</v>
      </c>
      <c r="C117" s="60" t="s">
        <v>312</v>
      </c>
      <c r="D117" s="53" t="s">
        <v>311</v>
      </c>
      <c r="E117" s="53"/>
      <c r="F117" s="53"/>
      <c r="G117" s="53"/>
      <c r="H117" s="53">
        <v>56</v>
      </c>
      <c r="I117" s="44"/>
      <c r="J117" s="53">
        <f t="shared" si="1"/>
        <v>56</v>
      </c>
    </row>
    <row r="118" spans="1:10" x14ac:dyDescent="0.25">
      <c r="A118" s="44">
        <v>106</v>
      </c>
      <c r="B118" s="50" t="s">
        <v>2142</v>
      </c>
      <c r="C118" s="50" t="s">
        <v>2153</v>
      </c>
      <c r="D118" s="50" t="s">
        <v>660</v>
      </c>
      <c r="E118" s="51" t="s">
        <v>453</v>
      </c>
      <c r="F118" s="52">
        <v>56</v>
      </c>
      <c r="G118" s="44"/>
      <c r="H118" s="44"/>
      <c r="I118" s="44"/>
      <c r="J118" s="53">
        <f t="shared" si="1"/>
        <v>56</v>
      </c>
    </row>
    <row r="119" spans="1:10" x14ac:dyDescent="0.25">
      <c r="A119" s="44">
        <v>106</v>
      </c>
      <c r="B119" s="53" t="s">
        <v>60</v>
      </c>
      <c r="C119" s="53" t="s">
        <v>2176</v>
      </c>
      <c r="D119" s="53"/>
      <c r="E119" s="51" t="s">
        <v>2073</v>
      </c>
      <c r="F119" s="44"/>
      <c r="G119" s="54">
        <v>56</v>
      </c>
      <c r="H119" s="44"/>
      <c r="I119" s="44"/>
      <c r="J119" s="53">
        <f t="shared" si="1"/>
        <v>56</v>
      </c>
    </row>
    <row r="120" spans="1:10" x14ac:dyDescent="0.25">
      <c r="A120" s="44">
        <v>106</v>
      </c>
      <c r="B120" s="50" t="s">
        <v>258</v>
      </c>
      <c r="C120" s="50" t="s">
        <v>2177</v>
      </c>
      <c r="D120" s="50" t="s">
        <v>940</v>
      </c>
      <c r="E120" s="51" t="s">
        <v>467</v>
      </c>
      <c r="F120" s="52">
        <v>56</v>
      </c>
      <c r="G120" s="44"/>
      <c r="H120" s="44"/>
      <c r="I120" s="44"/>
      <c r="J120" s="53">
        <f t="shared" si="1"/>
        <v>56</v>
      </c>
    </row>
    <row r="121" spans="1:10" x14ac:dyDescent="0.25">
      <c r="A121" s="44">
        <v>106</v>
      </c>
      <c r="B121" s="50" t="s">
        <v>61</v>
      </c>
      <c r="C121" s="50" t="s">
        <v>46</v>
      </c>
      <c r="D121" s="50" t="s">
        <v>1757</v>
      </c>
      <c r="E121" s="51" t="s">
        <v>655</v>
      </c>
      <c r="F121" s="52">
        <v>56</v>
      </c>
      <c r="G121" s="44"/>
      <c r="H121" s="44"/>
      <c r="I121" s="44"/>
      <c r="J121" s="53">
        <f t="shared" si="1"/>
        <v>56</v>
      </c>
    </row>
    <row r="122" spans="1:10" x14ac:dyDescent="0.25">
      <c r="A122" s="44">
        <v>106</v>
      </c>
      <c r="B122" s="50" t="s">
        <v>194</v>
      </c>
      <c r="C122" s="50" t="s">
        <v>2178</v>
      </c>
      <c r="D122" s="50" t="s">
        <v>654</v>
      </c>
      <c r="E122" s="51" t="s">
        <v>379</v>
      </c>
      <c r="F122" s="52">
        <v>56</v>
      </c>
      <c r="G122" s="44"/>
      <c r="H122" s="44"/>
      <c r="I122" s="44"/>
      <c r="J122" s="53">
        <f t="shared" si="1"/>
        <v>56</v>
      </c>
    </row>
    <row r="123" spans="1:10" x14ac:dyDescent="0.25">
      <c r="A123" s="44">
        <v>106</v>
      </c>
      <c r="B123" s="50" t="s">
        <v>70</v>
      </c>
      <c r="C123" s="50" t="s">
        <v>2179</v>
      </c>
      <c r="D123" s="58" t="s">
        <v>2180</v>
      </c>
      <c r="E123" s="51" t="s">
        <v>518</v>
      </c>
      <c r="F123" s="52">
        <v>56</v>
      </c>
      <c r="G123" s="44"/>
      <c r="H123" s="44"/>
      <c r="I123" s="44"/>
      <c r="J123" s="53">
        <f t="shared" si="1"/>
        <v>56</v>
      </c>
    </row>
    <row r="124" spans="1:10" x14ac:dyDescent="0.25">
      <c r="A124" s="44">
        <v>106</v>
      </c>
      <c r="B124" s="50" t="s">
        <v>58</v>
      </c>
      <c r="C124" s="50" t="s">
        <v>90</v>
      </c>
      <c r="D124" s="58" t="s">
        <v>1062</v>
      </c>
      <c r="E124" s="51" t="s">
        <v>453</v>
      </c>
      <c r="F124" s="52">
        <v>56</v>
      </c>
      <c r="G124" s="44"/>
      <c r="H124" s="44"/>
      <c r="I124" s="44"/>
      <c r="J124" s="53">
        <f t="shared" si="1"/>
        <v>56</v>
      </c>
    </row>
    <row r="125" spans="1:10" x14ac:dyDescent="0.25">
      <c r="A125" s="44">
        <v>106</v>
      </c>
      <c r="B125" s="53" t="s">
        <v>253</v>
      </c>
      <c r="C125" s="60" t="s">
        <v>133</v>
      </c>
      <c r="D125" s="53"/>
      <c r="E125" s="53"/>
      <c r="F125" s="53"/>
      <c r="G125" s="53"/>
      <c r="H125" s="53">
        <v>56</v>
      </c>
      <c r="I125" s="44"/>
      <c r="J125" s="53">
        <f t="shared" si="1"/>
        <v>56</v>
      </c>
    </row>
    <row r="126" spans="1:10" x14ac:dyDescent="0.25">
      <c r="A126" s="44">
        <v>106</v>
      </c>
      <c r="B126" s="53" t="s">
        <v>250</v>
      </c>
      <c r="C126" s="60" t="s">
        <v>251</v>
      </c>
      <c r="D126" s="53"/>
      <c r="E126" s="53"/>
      <c r="F126" s="53"/>
      <c r="G126" s="53"/>
      <c r="H126" s="53">
        <v>56</v>
      </c>
      <c r="I126" s="44"/>
      <c r="J126" s="53">
        <f t="shared" si="1"/>
        <v>56</v>
      </c>
    </row>
    <row r="127" spans="1:10" x14ac:dyDescent="0.25">
      <c r="A127" s="44">
        <v>106</v>
      </c>
      <c r="B127" s="50" t="s">
        <v>45</v>
      </c>
      <c r="C127" s="50" t="s">
        <v>2181</v>
      </c>
      <c r="D127" s="50"/>
      <c r="E127" s="51" t="s">
        <v>643</v>
      </c>
      <c r="F127" s="52">
        <v>56</v>
      </c>
      <c r="G127" s="44"/>
      <c r="H127" s="44"/>
      <c r="I127" s="44"/>
      <c r="J127" s="53">
        <f t="shared" si="1"/>
        <v>56</v>
      </c>
    </row>
    <row r="128" spans="1:10" x14ac:dyDescent="0.25">
      <c r="A128" s="44">
        <v>106</v>
      </c>
      <c r="B128" s="50" t="s">
        <v>194</v>
      </c>
      <c r="C128" s="50" t="s">
        <v>2182</v>
      </c>
      <c r="D128" s="50" t="s">
        <v>2183</v>
      </c>
      <c r="E128" s="51" t="s">
        <v>507</v>
      </c>
      <c r="F128" s="52">
        <v>56</v>
      </c>
      <c r="G128" s="44"/>
      <c r="H128" s="44"/>
      <c r="I128" s="44"/>
      <c r="J128" s="53">
        <f t="shared" si="1"/>
        <v>56</v>
      </c>
    </row>
    <row r="129" spans="1:10" x14ac:dyDescent="0.25">
      <c r="A129" s="44">
        <v>125</v>
      </c>
      <c r="B129" s="53" t="s">
        <v>323</v>
      </c>
      <c r="C129" s="60" t="s">
        <v>322</v>
      </c>
      <c r="D129" s="53" t="s">
        <v>108</v>
      </c>
      <c r="E129" s="53"/>
      <c r="F129" s="53"/>
      <c r="G129" s="53"/>
      <c r="H129" s="53">
        <v>54</v>
      </c>
      <c r="I129" s="44"/>
      <c r="J129" s="53">
        <f t="shared" si="1"/>
        <v>54</v>
      </c>
    </row>
    <row r="130" spans="1:10" x14ac:dyDescent="0.25">
      <c r="A130" s="44">
        <v>125</v>
      </c>
      <c r="B130" s="55" t="s">
        <v>70</v>
      </c>
      <c r="C130" s="55" t="s">
        <v>2184</v>
      </c>
      <c r="D130" s="55" t="s">
        <v>677</v>
      </c>
      <c r="E130" s="44" t="s">
        <v>458</v>
      </c>
      <c r="F130" s="44">
        <v>54</v>
      </c>
      <c r="G130" s="59"/>
      <c r="H130" s="44"/>
      <c r="I130" s="44"/>
      <c r="J130" s="53">
        <f t="shared" si="1"/>
        <v>54</v>
      </c>
    </row>
    <row r="131" spans="1:10" x14ac:dyDescent="0.25">
      <c r="A131" s="44">
        <v>125</v>
      </c>
      <c r="B131" s="50" t="s">
        <v>45</v>
      </c>
      <c r="C131" s="50" t="s">
        <v>305</v>
      </c>
      <c r="D131" s="50" t="s">
        <v>1122</v>
      </c>
      <c r="E131" s="51" t="s">
        <v>472</v>
      </c>
      <c r="F131" s="52">
        <v>54</v>
      </c>
      <c r="G131" s="44"/>
      <c r="H131" s="44"/>
      <c r="I131" s="44"/>
      <c r="J131" s="53">
        <f t="shared" si="1"/>
        <v>54</v>
      </c>
    </row>
    <row r="132" spans="1:10" x14ac:dyDescent="0.25">
      <c r="A132" s="44">
        <v>125</v>
      </c>
      <c r="B132" s="53" t="s">
        <v>2161</v>
      </c>
      <c r="C132" s="53" t="s">
        <v>2185</v>
      </c>
      <c r="D132" s="53" t="s">
        <v>2186</v>
      </c>
      <c r="E132" s="51" t="s">
        <v>2073</v>
      </c>
      <c r="F132" s="44"/>
      <c r="G132" s="54">
        <v>54</v>
      </c>
      <c r="H132" s="44"/>
      <c r="I132" s="44"/>
      <c r="J132" s="53">
        <f t="shared" ref="J132:J195" si="2">+F132+G132+H132+I132</f>
        <v>54</v>
      </c>
    </row>
    <row r="133" spans="1:10" x14ac:dyDescent="0.25">
      <c r="A133" s="44">
        <v>125</v>
      </c>
      <c r="B133" s="50" t="s">
        <v>2187</v>
      </c>
      <c r="C133" s="61" t="s">
        <v>2188</v>
      </c>
      <c r="D133" s="58" t="s">
        <v>2189</v>
      </c>
      <c r="E133" s="51" t="s">
        <v>518</v>
      </c>
      <c r="F133" s="52">
        <v>54</v>
      </c>
      <c r="G133" s="44"/>
      <c r="H133" s="44"/>
      <c r="I133" s="44"/>
      <c r="J133" s="53">
        <f t="shared" si="2"/>
        <v>54</v>
      </c>
    </row>
    <row r="134" spans="1:10" x14ac:dyDescent="0.25">
      <c r="A134" s="44">
        <v>125</v>
      </c>
      <c r="B134" s="50" t="s">
        <v>2190</v>
      </c>
      <c r="C134" s="61" t="s">
        <v>2191</v>
      </c>
      <c r="D134" s="58" t="s">
        <v>1187</v>
      </c>
      <c r="E134" s="51" t="s">
        <v>868</v>
      </c>
      <c r="F134" s="52">
        <v>54</v>
      </c>
      <c r="G134" s="44"/>
      <c r="H134" s="44"/>
      <c r="I134" s="44"/>
      <c r="J134" s="53">
        <f t="shared" si="2"/>
        <v>54</v>
      </c>
    </row>
    <row r="135" spans="1:10" x14ac:dyDescent="0.25">
      <c r="A135" s="44">
        <v>125</v>
      </c>
      <c r="B135" s="55" t="s">
        <v>119</v>
      </c>
      <c r="C135" s="68" t="s">
        <v>2192</v>
      </c>
      <c r="D135" s="55"/>
      <c r="E135" s="44" t="s">
        <v>518</v>
      </c>
      <c r="F135" s="44">
        <v>54</v>
      </c>
      <c r="G135" s="59"/>
      <c r="H135" s="44"/>
      <c r="I135" s="44"/>
      <c r="J135" s="53">
        <f t="shared" si="2"/>
        <v>54</v>
      </c>
    </row>
    <row r="136" spans="1:10" x14ac:dyDescent="0.25">
      <c r="A136" s="44">
        <v>125</v>
      </c>
      <c r="B136" s="50" t="s">
        <v>48</v>
      </c>
      <c r="C136" s="50" t="s">
        <v>2193</v>
      </c>
      <c r="D136" s="50" t="s">
        <v>746</v>
      </c>
      <c r="E136" s="51" t="s">
        <v>507</v>
      </c>
      <c r="F136" s="52">
        <v>54</v>
      </c>
      <c r="G136" s="44"/>
      <c r="H136" s="44"/>
      <c r="I136" s="44"/>
      <c r="J136" s="53">
        <f t="shared" si="2"/>
        <v>54</v>
      </c>
    </row>
    <row r="137" spans="1:10" x14ac:dyDescent="0.25">
      <c r="A137" s="44">
        <v>125</v>
      </c>
      <c r="B137" s="53" t="s">
        <v>72</v>
      </c>
      <c r="C137" s="60" t="s">
        <v>34</v>
      </c>
      <c r="D137" s="53" t="s">
        <v>108</v>
      </c>
      <c r="E137" s="53"/>
      <c r="F137" s="53"/>
      <c r="G137" s="53"/>
      <c r="H137" s="53">
        <v>54</v>
      </c>
      <c r="I137" s="44"/>
      <c r="J137" s="53">
        <f t="shared" si="2"/>
        <v>54</v>
      </c>
    </row>
    <row r="138" spans="1:10" x14ac:dyDescent="0.25">
      <c r="A138" s="44">
        <v>125</v>
      </c>
      <c r="B138" s="50" t="s">
        <v>59</v>
      </c>
      <c r="C138" s="50" t="s">
        <v>2194</v>
      </c>
      <c r="D138" s="50" t="s">
        <v>257</v>
      </c>
      <c r="E138" s="51" t="s">
        <v>456</v>
      </c>
      <c r="F138" s="52">
        <v>54</v>
      </c>
      <c r="G138" s="44"/>
      <c r="H138" s="44"/>
      <c r="I138" s="44"/>
      <c r="J138" s="53">
        <f t="shared" si="2"/>
        <v>54</v>
      </c>
    </row>
    <row r="139" spans="1:10" x14ac:dyDescent="0.25">
      <c r="A139" s="44">
        <v>125</v>
      </c>
      <c r="B139" s="50" t="s">
        <v>70</v>
      </c>
      <c r="C139" s="50" t="s">
        <v>2195</v>
      </c>
      <c r="D139" s="58" t="s">
        <v>2196</v>
      </c>
      <c r="E139" s="51" t="s">
        <v>463</v>
      </c>
      <c r="F139" s="52">
        <v>54</v>
      </c>
      <c r="G139" s="44"/>
      <c r="H139" s="44"/>
      <c r="I139" s="44"/>
      <c r="J139" s="53">
        <f t="shared" si="2"/>
        <v>54</v>
      </c>
    </row>
    <row r="140" spans="1:10" x14ac:dyDescent="0.25">
      <c r="A140" s="44">
        <v>125</v>
      </c>
      <c r="B140" s="55" t="s">
        <v>2197</v>
      </c>
      <c r="C140" s="55" t="s">
        <v>2198</v>
      </c>
      <c r="D140" s="56" t="s">
        <v>1877</v>
      </c>
      <c r="E140" s="44" t="s">
        <v>748</v>
      </c>
      <c r="F140" s="44">
        <v>54</v>
      </c>
      <c r="G140" s="59"/>
      <c r="H140" s="44"/>
      <c r="I140" s="44"/>
      <c r="J140" s="53">
        <f t="shared" si="2"/>
        <v>54</v>
      </c>
    </row>
    <row r="141" spans="1:10" x14ac:dyDescent="0.25">
      <c r="A141" s="44">
        <v>125</v>
      </c>
      <c r="B141" s="50" t="s">
        <v>45</v>
      </c>
      <c r="C141" s="50" t="s">
        <v>337</v>
      </c>
      <c r="D141" s="50" t="s">
        <v>2199</v>
      </c>
      <c r="E141" s="51" t="s">
        <v>621</v>
      </c>
      <c r="F141" s="52">
        <v>54</v>
      </c>
      <c r="G141" s="44"/>
      <c r="H141" s="44"/>
      <c r="I141" s="44"/>
      <c r="J141" s="53">
        <f t="shared" si="2"/>
        <v>54</v>
      </c>
    </row>
    <row r="142" spans="1:10" x14ac:dyDescent="0.25">
      <c r="A142" s="44">
        <v>125</v>
      </c>
      <c r="B142" s="50" t="s">
        <v>2200</v>
      </c>
      <c r="C142" s="50" t="s">
        <v>2201</v>
      </c>
      <c r="D142" s="50" t="s">
        <v>917</v>
      </c>
      <c r="E142" s="51" t="s">
        <v>691</v>
      </c>
      <c r="F142" s="52">
        <v>54</v>
      </c>
      <c r="G142" s="44"/>
      <c r="H142" s="44"/>
      <c r="I142" s="44"/>
      <c r="J142" s="53">
        <f t="shared" si="2"/>
        <v>54</v>
      </c>
    </row>
    <row r="143" spans="1:10" x14ac:dyDescent="0.25">
      <c r="A143" s="44">
        <v>125</v>
      </c>
      <c r="B143" s="50" t="s">
        <v>2202</v>
      </c>
      <c r="C143" s="50" t="s">
        <v>2203</v>
      </c>
      <c r="D143" s="50"/>
      <c r="E143" s="51" t="s">
        <v>1098</v>
      </c>
      <c r="F143" s="52">
        <v>54</v>
      </c>
      <c r="G143" s="44"/>
      <c r="H143" s="44"/>
      <c r="I143" s="44"/>
      <c r="J143" s="53">
        <f t="shared" si="2"/>
        <v>54</v>
      </c>
    </row>
    <row r="144" spans="1:10" x14ac:dyDescent="0.25">
      <c r="A144" s="44">
        <v>125</v>
      </c>
      <c r="B144" s="50" t="s">
        <v>70</v>
      </c>
      <c r="C144" s="50" t="s">
        <v>2204</v>
      </c>
      <c r="D144" s="50" t="s">
        <v>2205</v>
      </c>
      <c r="E144" s="51" t="s">
        <v>621</v>
      </c>
      <c r="F144" s="52">
        <v>54</v>
      </c>
      <c r="G144" s="44"/>
      <c r="H144" s="44"/>
      <c r="I144" s="44"/>
      <c r="J144" s="53">
        <f t="shared" si="2"/>
        <v>54</v>
      </c>
    </row>
    <row r="145" spans="1:10" x14ac:dyDescent="0.25">
      <c r="A145" s="44">
        <v>125</v>
      </c>
      <c r="B145" s="50" t="s">
        <v>58</v>
      </c>
      <c r="C145" s="50" t="s">
        <v>2206</v>
      </c>
      <c r="D145" s="50"/>
      <c r="E145" s="51" t="s">
        <v>507</v>
      </c>
      <c r="F145" s="52">
        <v>54</v>
      </c>
      <c r="G145" s="44"/>
      <c r="H145" s="44"/>
      <c r="I145" s="44"/>
      <c r="J145" s="53">
        <f t="shared" si="2"/>
        <v>54</v>
      </c>
    </row>
    <row r="146" spans="1:10" x14ac:dyDescent="0.25">
      <c r="A146" s="44">
        <v>125</v>
      </c>
      <c r="B146" s="53" t="s">
        <v>168</v>
      </c>
      <c r="C146" s="60" t="s">
        <v>169</v>
      </c>
      <c r="D146" s="53"/>
      <c r="E146" s="53"/>
      <c r="F146" s="53"/>
      <c r="G146" s="53"/>
      <c r="H146" s="53">
        <v>54</v>
      </c>
      <c r="I146" s="44"/>
      <c r="J146" s="53">
        <f t="shared" si="2"/>
        <v>54</v>
      </c>
    </row>
    <row r="147" spans="1:10" x14ac:dyDescent="0.25">
      <c r="A147" s="44">
        <v>125</v>
      </c>
      <c r="B147" s="50" t="s">
        <v>236</v>
      </c>
      <c r="C147" s="50" t="s">
        <v>2207</v>
      </c>
      <c r="D147" s="50" t="s">
        <v>2208</v>
      </c>
      <c r="E147" s="51" t="s">
        <v>472</v>
      </c>
      <c r="F147" s="52">
        <v>54</v>
      </c>
      <c r="G147" s="44"/>
      <c r="H147" s="44"/>
      <c r="I147" s="44"/>
      <c r="J147" s="53">
        <f t="shared" si="2"/>
        <v>54</v>
      </c>
    </row>
    <row r="148" spans="1:10" x14ac:dyDescent="0.25">
      <c r="A148" s="44">
        <v>125</v>
      </c>
      <c r="B148" s="53" t="s">
        <v>70</v>
      </c>
      <c r="C148" s="60" t="s">
        <v>90</v>
      </c>
      <c r="D148" s="53" t="s">
        <v>91</v>
      </c>
      <c r="E148" s="53"/>
      <c r="F148" s="53"/>
      <c r="G148" s="53"/>
      <c r="H148" s="53">
        <v>54</v>
      </c>
      <c r="I148" s="44"/>
      <c r="J148" s="53">
        <f t="shared" si="2"/>
        <v>54</v>
      </c>
    </row>
    <row r="149" spans="1:10" x14ac:dyDescent="0.25">
      <c r="A149" s="44">
        <v>125</v>
      </c>
      <c r="B149" s="50" t="s">
        <v>302</v>
      </c>
      <c r="C149" s="50" t="s">
        <v>2209</v>
      </c>
      <c r="D149" s="58" t="s">
        <v>2210</v>
      </c>
      <c r="E149" s="51" t="s">
        <v>411</v>
      </c>
      <c r="F149" s="52">
        <v>54</v>
      </c>
      <c r="G149" s="44"/>
      <c r="H149" s="44"/>
      <c r="I149" s="44"/>
      <c r="J149" s="53">
        <f t="shared" si="2"/>
        <v>54</v>
      </c>
    </row>
    <row r="150" spans="1:10" x14ac:dyDescent="0.25">
      <c r="A150" s="44">
        <v>125</v>
      </c>
      <c r="B150" s="50" t="s">
        <v>45</v>
      </c>
      <c r="C150" s="50" t="s">
        <v>2211</v>
      </c>
      <c r="D150" s="58" t="s">
        <v>1062</v>
      </c>
      <c r="E150" s="51" t="s">
        <v>393</v>
      </c>
      <c r="F150" s="52">
        <v>54</v>
      </c>
      <c r="G150" s="44"/>
      <c r="H150" s="44"/>
      <c r="I150" s="44"/>
      <c r="J150" s="53">
        <f t="shared" si="2"/>
        <v>54</v>
      </c>
    </row>
    <row r="151" spans="1:10" x14ac:dyDescent="0.25">
      <c r="A151" s="44">
        <v>125</v>
      </c>
      <c r="B151" s="53" t="s">
        <v>48</v>
      </c>
      <c r="C151" s="60" t="s">
        <v>139</v>
      </c>
      <c r="D151" s="53" t="s">
        <v>140</v>
      </c>
      <c r="E151" s="53"/>
      <c r="F151" s="53"/>
      <c r="G151" s="53"/>
      <c r="H151" s="53">
        <v>54</v>
      </c>
      <c r="I151" s="44"/>
      <c r="J151" s="53">
        <f t="shared" si="2"/>
        <v>54</v>
      </c>
    </row>
    <row r="152" spans="1:10" x14ac:dyDescent="0.25">
      <c r="A152" s="44">
        <v>125</v>
      </c>
      <c r="B152" s="53" t="s">
        <v>2088</v>
      </c>
      <c r="C152" s="53" t="s">
        <v>2212</v>
      </c>
      <c r="D152" s="53" t="s">
        <v>630</v>
      </c>
      <c r="E152" s="51" t="s">
        <v>2074</v>
      </c>
      <c r="F152" s="44"/>
      <c r="G152" s="54">
        <v>54</v>
      </c>
      <c r="H152" s="44"/>
      <c r="I152" s="44"/>
      <c r="J152" s="53">
        <f t="shared" si="2"/>
        <v>54</v>
      </c>
    </row>
    <row r="153" spans="1:10" x14ac:dyDescent="0.25">
      <c r="A153" s="44">
        <v>125</v>
      </c>
      <c r="B153" s="53" t="s">
        <v>48</v>
      </c>
      <c r="C153" s="53" t="s">
        <v>2119</v>
      </c>
      <c r="D153" s="53" t="s">
        <v>552</v>
      </c>
      <c r="E153" s="51" t="s">
        <v>2071</v>
      </c>
      <c r="F153" s="44"/>
      <c r="G153" s="54">
        <v>54</v>
      </c>
      <c r="H153" s="44"/>
      <c r="I153" s="44"/>
      <c r="J153" s="53">
        <f t="shared" si="2"/>
        <v>54</v>
      </c>
    </row>
    <row r="154" spans="1:10" x14ac:dyDescent="0.25">
      <c r="A154" s="44">
        <v>125</v>
      </c>
      <c r="B154" s="53" t="s">
        <v>54</v>
      </c>
      <c r="C154" s="60" t="s">
        <v>89</v>
      </c>
      <c r="D154" s="53" t="s">
        <v>91</v>
      </c>
      <c r="E154" s="53"/>
      <c r="F154" s="53"/>
      <c r="G154" s="53"/>
      <c r="H154" s="53">
        <v>54</v>
      </c>
      <c r="I154" s="44"/>
      <c r="J154" s="53">
        <f t="shared" si="2"/>
        <v>54</v>
      </c>
    </row>
    <row r="155" spans="1:10" x14ac:dyDescent="0.25">
      <c r="A155" s="44">
        <v>151</v>
      </c>
      <c r="B155" s="50" t="s">
        <v>48</v>
      </c>
      <c r="C155" s="50" t="s">
        <v>2213</v>
      </c>
      <c r="D155" s="50" t="s">
        <v>1483</v>
      </c>
      <c r="E155" s="51" t="s">
        <v>581</v>
      </c>
      <c r="F155" s="52">
        <v>52</v>
      </c>
      <c r="G155" s="44"/>
      <c r="H155" s="44"/>
      <c r="I155" s="44"/>
      <c r="J155" s="53">
        <f t="shared" si="2"/>
        <v>52</v>
      </c>
    </row>
    <row r="156" spans="1:10" x14ac:dyDescent="0.25">
      <c r="A156" s="44">
        <v>151</v>
      </c>
      <c r="B156" s="50" t="s">
        <v>194</v>
      </c>
      <c r="C156" s="50" t="s">
        <v>2214</v>
      </c>
      <c r="D156" s="50" t="s">
        <v>1386</v>
      </c>
      <c r="E156" s="51" t="s">
        <v>463</v>
      </c>
      <c r="F156" s="52">
        <v>52</v>
      </c>
      <c r="G156" s="44"/>
      <c r="H156" s="44"/>
      <c r="I156" s="44"/>
      <c r="J156" s="53">
        <f t="shared" si="2"/>
        <v>52</v>
      </c>
    </row>
    <row r="157" spans="1:10" x14ac:dyDescent="0.25">
      <c r="A157" s="44">
        <v>151</v>
      </c>
      <c r="B157" s="53" t="s">
        <v>72</v>
      </c>
      <c r="C157" s="53" t="s">
        <v>2215</v>
      </c>
      <c r="D157" s="53"/>
      <c r="E157" s="51" t="s">
        <v>2073</v>
      </c>
      <c r="F157" s="44"/>
      <c r="G157" s="54">
        <v>52</v>
      </c>
      <c r="H157" s="44"/>
      <c r="I157" s="44"/>
      <c r="J157" s="53">
        <f t="shared" si="2"/>
        <v>52</v>
      </c>
    </row>
    <row r="158" spans="1:10" x14ac:dyDescent="0.25">
      <c r="A158" s="44">
        <v>151</v>
      </c>
      <c r="B158" s="53" t="s">
        <v>2216</v>
      </c>
      <c r="C158" s="53" t="s">
        <v>2217</v>
      </c>
      <c r="D158" s="53" t="s">
        <v>1220</v>
      </c>
      <c r="E158" s="51" t="s">
        <v>2071</v>
      </c>
      <c r="F158" s="44"/>
      <c r="G158" s="54">
        <v>52</v>
      </c>
      <c r="H158" s="44"/>
      <c r="I158" s="44"/>
      <c r="J158" s="53">
        <f t="shared" si="2"/>
        <v>52</v>
      </c>
    </row>
    <row r="159" spans="1:10" x14ac:dyDescent="0.25">
      <c r="A159" s="44">
        <v>151</v>
      </c>
      <c r="B159" s="50" t="s">
        <v>2113</v>
      </c>
      <c r="C159" s="50" t="s">
        <v>2218</v>
      </c>
      <c r="D159" s="58"/>
      <c r="E159" s="51" t="s">
        <v>643</v>
      </c>
      <c r="F159" s="52">
        <v>52</v>
      </c>
      <c r="G159" s="44"/>
      <c r="H159" s="44"/>
      <c r="I159" s="44"/>
      <c r="J159" s="53">
        <f t="shared" si="2"/>
        <v>52</v>
      </c>
    </row>
    <row r="160" spans="1:10" x14ac:dyDescent="0.25">
      <c r="A160" s="44">
        <v>151</v>
      </c>
      <c r="B160" s="50" t="s">
        <v>2165</v>
      </c>
      <c r="C160" s="50" t="s">
        <v>2219</v>
      </c>
      <c r="D160" s="50"/>
      <c r="E160" s="51" t="s">
        <v>507</v>
      </c>
      <c r="F160" s="52">
        <v>52</v>
      </c>
      <c r="G160" s="44"/>
      <c r="H160" s="44"/>
      <c r="I160" s="44"/>
      <c r="J160" s="53">
        <f t="shared" si="2"/>
        <v>52</v>
      </c>
    </row>
    <row r="161" spans="1:10" x14ac:dyDescent="0.25">
      <c r="A161" s="44">
        <v>151</v>
      </c>
      <c r="B161" s="50" t="s">
        <v>48</v>
      </c>
      <c r="C161" s="50" t="s">
        <v>2220</v>
      </c>
      <c r="D161" s="50" t="s">
        <v>1383</v>
      </c>
      <c r="E161" s="51" t="s">
        <v>463</v>
      </c>
      <c r="F161" s="52">
        <v>52</v>
      </c>
      <c r="G161" s="44"/>
      <c r="H161" s="44"/>
      <c r="I161" s="44"/>
      <c r="J161" s="53">
        <f t="shared" si="2"/>
        <v>52</v>
      </c>
    </row>
    <row r="162" spans="1:10" x14ac:dyDescent="0.25">
      <c r="A162" s="44">
        <v>151</v>
      </c>
      <c r="B162" s="50" t="s">
        <v>2132</v>
      </c>
      <c r="C162" s="50" t="s">
        <v>2221</v>
      </c>
      <c r="D162" s="50" t="s">
        <v>2222</v>
      </c>
      <c r="E162" s="51" t="s">
        <v>1322</v>
      </c>
      <c r="F162" s="52">
        <v>52</v>
      </c>
      <c r="G162" s="44"/>
      <c r="H162" s="44"/>
      <c r="I162" s="44"/>
      <c r="J162" s="53">
        <f t="shared" si="2"/>
        <v>52</v>
      </c>
    </row>
    <row r="163" spans="1:10" x14ac:dyDescent="0.25">
      <c r="A163" s="44">
        <v>151</v>
      </c>
      <c r="B163" s="50" t="s">
        <v>58</v>
      </c>
      <c r="C163" s="50" t="s">
        <v>2223</v>
      </c>
      <c r="D163" s="50" t="s">
        <v>2224</v>
      </c>
      <c r="E163" s="51" t="s">
        <v>566</v>
      </c>
      <c r="F163" s="52">
        <v>52</v>
      </c>
      <c r="G163" s="44"/>
      <c r="H163" s="44"/>
      <c r="I163" s="44"/>
      <c r="J163" s="53">
        <f t="shared" si="2"/>
        <v>52</v>
      </c>
    </row>
    <row r="164" spans="1:10" x14ac:dyDescent="0.25">
      <c r="A164" s="44">
        <v>151</v>
      </c>
      <c r="B164" s="50" t="s">
        <v>2132</v>
      </c>
      <c r="C164" s="50" t="s">
        <v>2225</v>
      </c>
      <c r="D164" s="50"/>
      <c r="E164" s="51" t="s">
        <v>379</v>
      </c>
      <c r="F164" s="52">
        <v>52</v>
      </c>
      <c r="G164" s="44"/>
      <c r="H164" s="44"/>
      <c r="I164" s="44"/>
      <c r="J164" s="53">
        <f t="shared" si="2"/>
        <v>52</v>
      </c>
    </row>
    <row r="165" spans="1:10" x14ac:dyDescent="0.25">
      <c r="A165" s="44">
        <v>151</v>
      </c>
      <c r="B165" s="50" t="s">
        <v>2226</v>
      </c>
      <c r="C165" s="50" t="s">
        <v>2227</v>
      </c>
      <c r="D165" s="58"/>
      <c r="E165" s="51" t="s">
        <v>393</v>
      </c>
      <c r="F165" s="52">
        <v>52</v>
      </c>
      <c r="G165" s="44"/>
      <c r="H165" s="44"/>
      <c r="I165" s="44"/>
      <c r="J165" s="53">
        <f t="shared" si="2"/>
        <v>52</v>
      </c>
    </row>
    <row r="166" spans="1:10" x14ac:dyDescent="0.25">
      <c r="A166" s="44">
        <v>151</v>
      </c>
      <c r="B166" s="50" t="s">
        <v>2228</v>
      </c>
      <c r="C166" s="50" t="s">
        <v>289</v>
      </c>
      <c r="D166" s="58" t="s">
        <v>1000</v>
      </c>
      <c r="E166" s="51" t="s">
        <v>453</v>
      </c>
      <c r="F166" s="52">
        <v>52</v>
      </c>
      <c r="G166" s="44"/>
      <c r="H166" s="44"/>
      <c r="I166" s="44"/>
      <c r="J166" s="53">
        <f t="shared" si="2"/>
        <v>52</v>
      </c>
    </row>
    <row r="167" spans="1:10" x14ac:dyDescent="0.25">
      <c r="A167" s="44">
        <v>151</v>
      </c>
      <c r="B167" s="50" t="s">
        <v>2229</v>
      </c>
      <c r="C167" s="50" t="s">
        <v>2230</v>
      </c>
      <c r="D167" s="58"/>
      <c r="E167" s="51" t="s">
        <v>411</v>
      </c>
      <c r="F167" s="52">
        <v>52</v>
      </c>
      <c r="G167" s="44"/>
      <c r="H167" s="44"/>
      <c r="I167" s="44"/>
      <c r="J167" s="53">
        <f t="shared" si="2"/>
        <v>52</v>
      </c>
    </row>
    <row r="168" spans="1:10" x14ac:dyDescent="0.25">
      <c r="A168" s="44">
        <v>151</v>
      </c>
      <c r="B168" s="50" t="s">
        <v>2231</v>
      </c>
      <c r="C168" s="50" t="s">
        <v>2232</v>
      </c>
      <c r="D168" s="50" t="s">
        <v>2233</v>
      </c>
      <c r="E168" s="51" t="s">
        <v>405</v>
      </c>
      <c r="F168" s="52">
        <v>52</v>
      </c>
      <c r="G168" s="44"/>
      <c r="H168" s="44"/>
      <c r="I168" s="44"/>
      <c r="J168" s="53">
        <f t="shared" si="2"/>
        <v>52</v>
      </c>
    </row>
    <row r="169" spans="1:10" x14ac:dyDescent="0.25">
      <c r="A169" s="44">
        <v>151</v>
      </c>
      <c r="B169" s="50" t="s">
        <v>2234</v>
      </c>
      <c r="C169" s="50" t="s">
        <v>2235</v>
      </c>
      <c r="D169" s="58" t="s">
        <v>79</v>
      </c>
      <c r="E169" s="51" t="s">
        <v>610</v>
      </c>
      <c r="F169" s="52">
        <v>52</v>
      </c>
      <c r="G169" s="44"/>
      <c r="H169" s="44"/>
      <c r="I169" s="44"/>
      <c r="J169" s="53">
        <f t="shared" si="2"/>
        <v>52</v>
      </c>
    </row>
    <row r="170" spans="1:10" x14ac:dyDescent="0.25">
      <c r="A170" s="44">
        <v>151</v>
      </c>
      <c r="B170" s="50" t="s">
        <v>2069</v>
      </c>
      <c r="C170" s="50" t="s">
        <v>2236</v>
      </c>
      <c r="D170" s="58" t="s">
        <v>421</v>
      </c>
      <c r="E170" s="51" t="s">
        <v>467</v>
      </c>
      <c r="F170" s="52">
        <v>52</v>
      </c>
      <c r="G170" s="44"/>
      <c r="H170" s="44"/>
      <c r="I170" s="44"/>
      <c r="J170" s="53">
        <f t="shared" si="2"/>
        <v>52</v>
      </c>
    </row>
    <row r="171" spans="1:10" x14ac:dyDescent="0.25">
      <c r="A171" s="44">
        <v>151</v>
      </c>
      <c r="B171" s="50" t="s">
        <v>75</v>
      </c>
      <c r="C171" s="50" t="s">
        <v>2237</v>
      </c>
      <c r="D171" s="50" t="s">
        <v>1486</v>
      </c>
      <c r="E171" s="51" t="s">
        <v>458</v>
      </c>
      <c r="F171" s="52">
        <v>52</v>
      </c>
      <c r="G171" s="44"/>
      <c r="H171" s="44"/>
      <c r="I171" s="44"/>
      <c r="J171" s="53">
        <f t="shared" si="2"/>
        <v>52</v>
      </c>
    </row>
    <row r="172" spans="1:10" x14ac:dyDescent="0.25">
      <c r="A172" s="44">
        <v>151</v>
      </c>
      <c r="B172" s="50" t="s">
        <v>60</v>
      </c>
      <c r="C172" s="61" t="s">
        <v>2238</v>
      </c>
      <c r="D172" s="58"/>
      <c r="E172" s="51" t="s">
        <v>655</v>
      </c>
      <c r="F172" s="52">
        <v>52</v>
      </c>
      <c r="G172" s="44"/>
      <c r="H172" s="44"/>
      <c r="I172" s="44"/>
      <c r="J172" s="53">
        <f t="shared" si="2"/>
        <v>52</v>
      </c>
    </row>
    <row r="173" spans="1:10" x14ac:dyDescent="0.25">
      <c r="A173" s="44">
        <v>151</v>
      </c>
      <c r="B173" s="53" t="s">
        <v>119</v>
      </c>
      <c r="C173" s="60" t="s">
        <v>120</v>
      </c>
      <c r="D173" s="53"/>
      <c r="E173" s="53"/>
      <c r="F173" s="53"/>
      <c r="G173" s="53"/>
      <c r="H173" s="53">
        <v>52</v>
      </c>
      <c r="I173" s="44"/>
      <c r="J173" s="53">
        <f t="shared" si="2"/>
        <v>52</v>
      </c>
    </row>
    <row r="174" spans="1:10" x14ac:dyDescent="0.25">
      <c r="A174" s="44">
        <v>170</v>
      </c>
      <c r="B174" s="50" t="s">
        <v>2239</v>
      </c>
      <c r="C174" s="50" t="s">
        <v>2240</v>
      </c>
      <c r="D174" s="50"/>
      <c r="E174" s="51" t="s">
        <v>411</v>
      </c>
      <c r="F174" s="52">
        <v>50</v>
      </c>
      <c r="G174" s="44"/>
      <c r="H174" s="44"/>
      <c r="I174" s="44"/>
      <c r="J174" s="53">
        <f t="shared" si="2"/>
        <v>50</v>
      </c>
    </row>
    <row r="175" spans="1:10" x14ac:dyDescent="0.25">
      <c r="A175" s="44">
        <v>170</v>
      </c>
      <c r="B175" s="50" t="s">
        <v>59</v>
      </c>
      <c r="C175" s="50" t="s">
        <v>2241</v>
      </c>
      <c r="D175" s="50"/>
      <c r="E175" s="51" t="s">
        <v>651</v>
      </c>
      <c r="F175" s="52">
        <v>50</v>
      </c>
      <c r="G175" s="44"/>
      <c r="H175" s="44"/>
      <c r="I175" s="44"/>
      <c r="J175" s="53">
        <f t="shared" si="2"/>
        <v>50</v>
      </c>
    </row>
    <row r="176" spans="1:10" x14ac:dyDescent="0.25">
      <c r="A176" s="44">
        <v>170</v>
      </c>
      <c r="B176" s="55" t="s">
        <v>57</v>
      </c>
      <c r="C176" s="55" t="s">
        <v>2242</v>
      </c>
      <c r="D176" s="55"/>
      <c r="E176" s="44" t="s">
        <v>393</v>
      </c>
      <c r="F176" s="44">
        <v>50</v>
      </c>
      <c r="G176" s="59"/>
      <c r="H176" s="44"/>
      <c r="I176" s="44"/>
      <c r="J176" s="53">
        <f t="shared" si="2"/>
        <v>50</v>
      </c>
    </row>
    <row r="177" spans="1:10" x14ac:dyDescent="0.25">
      <c r="A177" s="44">
        <v>170</v>
      </c>
      <c r="B177" s="50" t="s">
        <v>2243</v>
      </c>
      <c r="C177" s="50" t="s">
        <v>2244</v>
      </c>
      <c r="D177" s="58" t="s">
        <v>2245</v>
      </c>
      <c r="E177" s="51" t="s">
        <v>566</v>
      </c>
      <c r="F177" s="52">
        <v>50</v>
      </c>
      <c r="G177" s="44"/>
      <c r="H177" s="44"/>
      <c r="I177" s="44"/>
      <c r="J177" s="53">
        <f t="shared" si="2"/>
        <v>50</v>
      </c>
    </row>
    <row r="178" spans="1:10" x14ac:dyDescent="0.25">
      <c r="A178" s="44">
        <v>170</v>
      </c>
      <c r="B178" s="50" t="s">
        <v>48</v>
      </c>
      <c r="C178" s="50" t="s">
        <v>2097</v>
      </c>
      <c r="D178" s="50" t="s">
        <v>1681</v>
      </c>
      <c r="E178" s="51" t="s">
        <v>576</v>
      </c>
      <c r="F178" s="52">
        <v>50</v>
      </c>
      <c r="G178" s="44"/>
      <c r="H178" s="44"/>
      <c r="I178" s="44"/>
      <c r="J178" s="53">
        <f t="shared" si="2"/>
        <v>50</v>
      </c>
    </row>
    <row r="179" spans="1:10" x14ac:dyDescent="0.25">
      <c r="A179" s="44">
        <v>170</v>
      </c>
      <c r="B179" s="50" t="s">
        <v>60</v>
      </c>
      <c r="C179" s="61" t="s">
        <v>2246</v>
      </c>
      <c r="D179" s="50" t="s">
        <v>2247</v>
      </c>
      <c r="E179" s="51" t="s">
        <v>1098</v>
      </c>
      <c r="F179" s="52">
        <v>50</v>
      </c>
      <c r="G179" s="44"/>
      <c r="H179" s="44"/>
      <c r="I179" s="44"/>
      <c r="J179" s="53">
        <f t="shared" si="2"/>
        <v>50</v>
      </c>
    </row>
    <row r="180" spans="1:10" x14ac:dyDescent="0.25">
      <c r="A180" s="44">
        <v>170</v>
      </c>
      <c r="B180" s="53" t="s">
        <v>250</v>
      </c>
      <c r="C180" s="53" t="s">
        <v>2248</v>
      </c>
      <c r="D180" s="53" t="s">
        <v>2205</v>
      </c>
      <c r="E180" s="51" t="s">
        <v>2071</v>
      </c>
      <c r="F180" s="44"/>
      <c r="G180" s="54">
        <v>50</v>
      </c>
      <c r="H180" s="44"/>
      <c r="I180" s="44"/>
      <c r="J180" s="53">
        <f t="shared" si="2"/>
        <v>50</v>
      </c>
    </row>
    <row r="181" spans="1:10" x14ac:dyDescent="0.25">
      <c r="A181" s="44">
        <v>170</v>
      </c>
      <c r="B181" s="50" t="s">
        <v>194</v>
      </c>
      <c r="C181" s="50" t="s">
        <v>2249</v>
      </c>
      <c r="D181" s="50" t="s">
        <v>79</v>
      </c>
      <c r="E181" s="51" t="s">
        <v>453</v>
      </c>
      <c r="F181" s="52">
        <v>50</v>
      </c>
      <c r="G181" s="44"/>
      <c r="H181" s="44"/>
      <c r="I181" s="44"/>
      <c r="J181" s="53">
        <f t="shared" si="2"/>
        <v>50</v>
      </c>
    </row>
    <row r="182" spans="1:10" x14ac:dyDescent="0.25">
      <c r="A182" s="44">
        <v>170</v>
      </c>
      <c r="B182" s="50" t="s">
        <v>70</v>
      </c>
      <c r="C182" s="50" t="s">
        <v>2250</v>
      </c>
      <c r="D182" s="50" t="s">
        <v>2251</v>
      </c>
      <c r="E182" s="51" t="s">
        <v>523</v>
      </c>
      <c r="F182" s="52">
        <v>50</v>
      </c>
      <c r="G182" s="44"/>
      <c r="H182" s="44"/>
      <c r="I182" s="44"/>
      <c r="J182" s="53">
        <f t="shared" si="2"/>
        <v>50</v>
      </c>
    </row>
    <row r="183" spans="1:10" x14ac:dyDescent="0.25">
      <c r="A183" s="44">
        <v>170</v>
      </c>
      <c r="B183" s="50" t="s">
        <v>2252</v>
      </c>
      <c r="C183" s="50" t="s">
        <v>2253</v>
      </c>
      <c r="D183" s="58" t="s">
        <v>79</v>
      </c>
      <c r="E183" s="51" t="s">
        <v>467</v>
      </c>
      <c r="F183" s="52">
        <v>50</v>
      </c>
      <c r="G183" s="44"/>
      <c r="H183" s="44"/>
      <c r="I183" s="44"/>
      <c r="J183" s="53">
        <f t="shared" si="2"/>
        <v>50</v>
      </c>
    </row>
    <row r="184" spans="1:10" x14ac:dyDescent="0.25">
      <c r="A184" s="44">
        <v>170</v>
      </c>
      <c r="B184" s="50" t="s">
        <v>105</v>
      </c>
      <c r="C184" s="50" t="s">
        <v>2254</v>
      </c>
      <c r="D184" s="50"/>
      <c r="E184" s="51" t="s">
        <v>643</v>
      </c>
      <c r="F184" s="52">
        <v>50</v>
      </c>
      <c r="G184" s="44"/>
      <c r="H184" s="44"/>
      <c r="I184" s="44"/>
      <c r="J184" s="53">
        <f t="shared" si="2"/>
        <v>50</v>
      </c>
    </row>
    <row r="185" spans="1:10" x14ac:dyDescent="0.25">
      <c r="A185" s="44">
        <v>170</v>
      </c>
      <c r="B185" s="50" t="s">
        <v>2255</v>
      </c>
      <c r="C185" s="50" t="s">
        <v>2256</v>
      </c>
      <c r="D185" s="50" t="s">
        <v>2257</v>
      </c>
      <c r="E185" s="51" t="s">
        <v>655</v>
      </c>
      <c r="F185" s="52">
        <v>50</v>
      </c>
      <c r="G185" s="44"/>
      <c r="H185" s="44"/>
      <c r="I185" s="44"/>
      <c r="J185" s="53">
        <f t="shared" si="2"/>
        <v>50</v>
      </c>
    </row>
    <row r="186" spans="1:10" x14ac:dyDescent="0.25">
      <c r="A186" s="44">
        <v>170</v>
      </c>
      <c r="B186" s="50" t="s">
        <v>52</v>
      </c>
      <c r="C186" s="50" t="s">
        <v>2258</v>
      </c>
      <c r="D186" s="50"/>
      <c r="E186" s="51" t="s">
        <v>393</v>
      </c>
      <c r="F186" s="52">
        <v>50</v>
      </c>
      <c r="G186" s="44"/>
      <c r="H186" s="44"/>
      <c r="I186" s="44"/>
      <c r="J186" s="53">
        <f t="shared" si="2"/>
        <v>50</v>
      </c>
    </row>
    <row r="187" spans="1:10" x14ac:dyDescent="0.25">
      <c r="A187" s="44">
        <v>170</v>
      </c>
      <c r="B187" s="50" t="s">
        <v>66</v>
      </c>
      <c r="C187" s="50" t="s">
        <v>2259</v>
      </c>
      <c r="D187" s="50" t="s">
        <v>79</v>
      </c>
      <c r="E187" s="51" t="s">
        <v>523</v>
      </c>
      <c r="F187" s="52">
        <v>50</v>
      </c>
      <c r="G187" s="44"/>
      <c r="H187" s="44"/>
      <c r="I187" s="44"/>
      <c r="J187" s="53">
        <f t="shared" si="2"/>
        <v>50</v>
      </c>
    </row>
    <row r="188" spans="1:10" x14ac:dyDescent="0.25">
      <c r="A188" s="44">
        <v>170</v>
      </c>
      <c r="B188" s="50" t="s">
        <v>2142</v>
      </c>
      <c r="C188" s="50" t="s">
        <v>2260</v>
      </c>
      <c r="D188" s="58"/>
      <c r="E188" s="51" t="s">
        <v>472</v>
      </c>
      <c r="F188" s="52">
        <v>50</v>
      </c>
      <c r="G188" s="44"/>
      <c r="H188" s="44"/>
      <c r="I188" s="44"/>
      <c r="J188" s="53">
        <f t="shared" si="2"/>
        <v>50</v>
      </c>
    </row>
    <row r="189" spans="1:10" x14ac:dyDescent="0.25">
      <c r="A189" s="44">
        <v>170</v>
      </c>
      <c r="B189" s="50" t="s">
        <v>52</v>
      </c>
      <c r="C189" s="50" t="s">
        <v>2261</v>
      </c>
      <c r="D189" s="50" t="s">
        <v>2262</v>
      </c>
      <c r="E189" s="51" t="s">
        <v>651</v>
      </c>
      <c r="F189" s="52">
        <v>50</v>
      </c>
      <c r="G189" s="44"/>
      <c r="H189" s="44"/>
      <c r="I189" s="44"/>
      <c r="J189" s="53">
        <f t="shared" si="2"/>
        <v>50</v>
      </c>
    </row>
    <row r="190" spans="1:10" x14ac:dyDescent="0.25">
      <c r="A190" s="44">
        <v>170</v>
      </c>
      <c r="B190" s="50" t="s">
        <v>2197</v>
      </c>
      <c r="C190" s="50" t="s">
        <v>2109</v>
      </c>
      <c r="D190" s="50"/>
      <c r="E190" s="51" t="s">
        <v>653</v>
      </c>
      <c r="F190" s="52">
        <v>50</v>
      </c>
      <c r="G190" s="44"/>
      <c r="H190" s="44"/>
      <c r="I190" s="44"/>
      <c r="J190" s="53">
        <f t="shared" si="2"/>
        <v>50</v>
      </c>
    </row>
    <row r="191" spans="1:10" x14ac:dyDescent="0.25">
      <c r="A191" s="44">
        <v>170</v>
      </c>
      <c r="B191" s="50" t="s">
        <v>2263</v>
      </c>
      <c r="C191" s="50" t="s">
        <v>2264</v>
      </c>
      <c r="D191" s="50"/>
      <c r="E191" s="51" t="s">
        <v>393</v>
      </c>
      <c r="F191" s="52">
        <v>50</v>
      </c>
      <c r="G191" s="44"/>
      <c r="H191" s="44"/>
      <c r="I191" s="44"/>
      <c r="J191" s="53">
        <f t="shared" si="2"/>
        <v>50</v>
      </c>
    </row>
    <row r="192" spans="1:10" x14ac:dyDescent="0.25">
      <c r="A192" s="44">
        <v>170</v>
      </c>
      <c r="B192" s="50" t="s">
        <v>2265</v>
      </c>
      <c r="C192" s="50" t="s">
        <v>2130</v>
      </c>
      <c r="D192" s="50"/>
      <c r="E192" s="51" t="s">
        <v>593</v>
      </c>
      <c r="F192" s="52">
        <v>50</v>
      </c>
      <c r="G192" s="44"/>
      <c r="H192" s="44"/>
      <c r="I192" s="44"/>
      <c r="J192" s="53">
        <f t="shared" si="2"/>
        <v>50</v>
      </c>
    </row>
    <row r="193" spans="1:10" x14ac:dyDescent="0.25">
      <c r="A193" s="44">
        <v>170</v>
      </c>
      <c r="B193" s="50" t="s">
        <v>57</v>
      </c>
      <c r="C193" s="50" t="s">
        <v>2130</v>
      </c>
      <c r="D193" s="50" t="s">
        <v>1651</v>
      </c>
      <c r="E193" s="51" t="s">
        <v>507</v>
      </c>
      <c r="F193" s="52">
        <v>50</v>
      </c>
      <c r="G193" s="44"/>
      <c r="H193" s="44"/>
      <c r="I193" s="44"/>
      <c r="J193" s="53">
        <f t="shared" si="2"/>
        <v>50</v>
      </c>
    </row>
    <row r="194" spans="1:10" x14ac:dyDescent="0.25">
      <c r="A194" s="44">
        <v>170</v>
      </c>
      <c r="B194" s="50" t="s">
        <v>236</v>
      </c>
      <c r="C194" s="50" t="s">
        <v>2266</v>
      </c>
      <c r="D194" s="50"/>
      <c r="E194" s="51" t="s">
        <v>393</v>
      </c>
      <c r="F194" s="52">
        <v>50</v>
      </c>
      <c r="G194" s="44"/>
      <c r="H194" s="44"/>
      <c r="I194" s="44"/>
      <c r="J194" s="53">
        <f t="shared" si="2"/>
        <v>50</v>
      </c>
    </row>
    <row r="195" spans="1:10" x14ac:dyDescent="0.25">
      <c r="A195" s="44">
        <v>170</v>
      </c>
      <c r="B195" s="53" t="s">
        <v>212</v>
      </c>
      <c r="C195" s="60" t="s">
        <v>213</v>
      </c>
      <c r="D195" s="53" t="s">
        <v>214</v>
      </c>
      <c r="E195" s="53"/>
      <c r="F195" s="53"/>
      <c r="G195" s="53"/>
      <c r="H195" s="53">
        <v>50</v>
      </c>
      <c r="I195" s="44"/>
      <c r="J195" s="53">
        <f t="shared" si="2"/>
        <v>50</v>
      </c>
    </row>
    <row r="196" spans="1:10" x14ac:dyDescent="0.25">
      <c r="A196" s="44">
        <v>170</v>
      </c>
      <c r="B196" s="50" t="s">
        <v>66</v>
      </c>
      <c r="C196" s="61" t="s">
        <v>2267</v>
      </c>
      <c r="D196" s="50" t="s">
        <v>751</v>
      </c>
      <c r="E196" s="51" t="s">
        <v>379</v>
      </c>
      <c r="F196" s="52">
        <v>50</v>
      </c>
      <c r="G196" s="44"/>
      <c r="H196" s="44"/>
      <c r="I196" s="44"/>
      <c r="J196" s="53">
        <f t="shared" ref="J196:J259" si="3">+F196+G196+H196+I196</f>
        <v>50</v>
      </c>
    </row>
    <row r="197" spans="1:10" x14ac:dyDescent="0.25">
      <c r="A197" s="44">
        <v>170</v>
      </c>
      <c r="B197" s="50" t="s">
        <v>2268</v>
      </c>
      <c r="C197" s="50" t="s">
        <v>45</v>
      </c>
      <c r="D197" s="58" t="s">
        <v>877</v>
      </c>
      <c r="E197" s="51" t="s">
        <v>651</v>
      </c>
      <c r="F197" s="52">
        <v>50</v>
      </c>
      <c r="G197" s="44"/>
      <c r="H197" s="44"/>
      <c r="I197" s="44"/>
      <c r="J197" s="53">
        <f t="shared" si="3"/>
        <v>50</v>
      </c>
    </row>
    <row r="198" spans="1:10" x14ac:dyDescent="0.25">
      <c r="A198" s="44">
        <v>194</v>
      </c>
      <c r="B198" s="53" t="s">
        <v>58</v>
      </c>
      <c r="C198" s="60" t="s">
        <v>346</v>
      </c>
      <c r="D198" s="53" t="s">
        <v>79</v>
      </c>
      <c r="E198" s="53"/>
      <c r="F198" s="53"/>
      <c r="G198" s="53"/>
      <c r="H198" s="53">
        <v>49</v>
      </c>
      <c r="I198" s="44"/>
      <c r="J198" s="53">
        <f t="shared" si="3"/>
        <v>49</v>
      </c>
    </row>
    <row r="199" spans="1:10" x14ac:dyDescent="0.25">
      <c r="A199" s="44">
        <v>194</v>
      </c>
      <c r="B199" s="53" t="s">
        <v>2136</v>
      </c>
      <c r="C199" s="53" t="s">
        <v>198</v>
      </c>
      <c r="D199" s="53" t="s">
        <v>78</v>
      </c>
      <c r="E199" s="51" t="s">
        <v>2071</v>
      </c>
      <c r="F199" s="44"/>
      <c r="G199" s="54">
        <v>49</v>
      </c>
      <c r="H199" s="44"/>
      <c r="I199" s="44"/>
      <c r="J199" s="53">
        <f t="shared" si="3"/>
        <v>49</v>
      </c>
    </row>
    <row r="200" spans="1:10" x14ac:dyDescent="0.25">
      <c r="A200" s="44">
        <v>194</v>
      </c>
      <c r="B200" s="53" t="s">
        <v>59</v>
      </c>
      <c r="C200" s="53" t="s">
        <v>2269</v>
      </c>
      <c r="D200" s="53" t="s">
        <v>2270</v>
      </c>
      <c r="E200" s="51" t="s">
        <v>2073</v>
      </c>
      <c r="F200" s="44"/>
      <c r="G200" s="54">
        <v>49</v>
      </c>
      <c r="H200" s="44"/>
      <c r="I200" s="44"/>
      <c r="J200" s="53">
        <f t="shared" si="3"/>
        <v>49</v>
      </c>
    </row>
    <row r="201" spans="1:10" x14ac:dyDescent="0.25">
      <c r="A201" s="44">
        <v>197</v>
      </c>
      <c r="B201" s="53" t="s">
        <v>55</v>
      </c>
      <c r="C201" s="53" t="s">
        <v>99</v>
      </c>
      <c r="D201" s="53"/>
      <c r="E201" s="51" t="s">
        <v>2071</v>
      </c>
      <c r="F201" s="44"/>
      <c r="G201" s="54">
        <v>48</v>
      </c>
      <c r="H201" s="44"/>
      <c r="I201" s="44"/>
      <c r="J201" s="53">
        <f t="shared" si="3"/>
        <v>48</v>
      </c>
    </row>
    <row r="202" spans="1:10" x14ac:dyDescent="0.25">
      <c r="A202" s="44">
        <v>197</v>
      </c>
      <c r="B202" s="53" t="s">
        <v>201</v>
      </c>
      <c r="C202" s="60" t="s">
        <v>202</v>
      </c>
      <c r="D202" s="53" t="s">
        <v>203</v>
      </c>
      <c r="E202" s="53"/>
      <c r="F202" s="53"/>
      <c r="G202" s="53"/>
      <c r="H202" s="53">
        <v>48</v>
      </c>
      <c r="I202" s="44"/>
      <c r="J202" s="53">
        <f t="shared" si="3"/>
        <v>48</v>
      </c>
    </row>
    <row r="203" spans="1:10" x14ac:dyDescent="0.25">
      <c r="A203" s="44">
        <v>199</v>
      </c>
      <c r="B203" s="50" t="s">
        <v>2171</v>
      </c>
      <c r="C203" s="50" t="s">
        <v>2271</v>
      </c>
      <c r="D203" s="50" t="s">
        <v>2272</v>
      </c>
      <c r="E203" s="51" t="s">
        <v>655</v>
      </c>
      <c r="F203" s="52">
        <v>47</v>
      </c>
      <c r="G203" s="44"/>
      <c r="H203" s="44"/>
      <c r="I203" s="44"/>
      <c r="J203" s="53">
        <f t="shared" si="3"/>
        <v>47</v>
      </c>
    </row>
    <row r="204" spans="1:10" x14ac:dyDescent="0.25">
      <c r="A204" s="44">
        <v>199</v>
      </c>
      <c r="B204" s="55" t="s">
        <v>2226</v>
      </c>
      <c r="C204" s="55" t="s">
        <v>2273</v>
      </c>
      <c r="D204" s="55" t="s">
        <v>2274</v>
      </c>
      <c r="E204" s="44" t="s">
        <v>868</v>
      </c>
      <c r="F204" s="44">
        <v>47</v>
      </c>
      <c r="G204" s="59"/>
      <c r="H204" s="44"/>
      <c r="I204" s="44"/>
      <c r="J204" s="53">
        <f t="shared" si="3"/>
        <v>47</v>
      </c>
    </row>
    <row r="205" spans="1:10" x14ac:dyDescent="0.25">
      <c r="A205" s="44">
        <v>199</v>
      </c>
      <c r="B205" s="50" t="s">
        <v>66</v>
      </c>
      <c r="C205" s="61" t="s">
        <v>2275</v>
      </c>
      <c r="D205" s="58" t="s">
        <v>2276</v>
      </c>
      <c r="E205" s="51" t="s">
        <v>453</v>
      </c>
      <c r="F205" s="52">
        <v>47</v>
      </c>
      <c r="G205" s="44"/>
      <c r="H205" s="44"/>
      <c r="I205" s="44"/>
      <c r="J205" s="53">
        <f t="shared" si="3"/>
        <v>47</v>
      </c>
    </row>
    <row r="206" spans="1:10" x14ac:dyDescent="0.25">
      <c r="A206" s="44">
        <v>199</v>
      </c>
      <c r="B206" s="50" t="s">
        <v>55</v>
      </c>
      <c r="C206" s="61" t="s">
        <v>2277</v>
      </c>
      <c r="D206" s="50"/>
      <c r="E206" s="51" t="s">
        <v>581</v>
      </c>
      <c r="F206" s="52">
        <v>47</v>
      </c>
      <c r="G206" s="44"/>
      <c r="H206" s="44"/>
      <c r="I206" s="44"/>
      <c r="J206" s="53">
        <f t="shared" si="3"/>
        <v>47</v>
      </c>
    </row>
    <row r="207" spans="1:10" x14ac:dyDescent="0.25">
      <c r="A207" s="44">
        <v>199</v>
      </c>
      <c r="B207" s="55" t="s">
        <v>2265</v>
      </c>
      <c r="C207" s="68" t="s">
        <v>2278</v>
      </c>
      <c r="D207" s="55"/>
      <c r="E207" s="44" t="s">
        <v>411</v>
      </c>
      <c r="F207" s="44">
        <v>47</v>
      </c>
      <c r="G207" s="59"/>
      <c r="H207" s="44"/>
      <c r="I207" s="44"/>
      <c r="J207" s="53">
        <f t="shared" si="3"/>
        <v>47</v>
      </c>
    </row>
    <row r="208" spans="1:10" x14ac:dyDescent="0.25">
      <c r="A208" s="44">
        <v>199</v>
      </c>
      <c r="B208" s="50" t="s">
        <v>66</v>
      </c>
      <c r="C208" s="50" t="s">
        <v>2279</v>
      </c>
      <c r="D208" s="58" t="s">
        <v>2280</v>
      </c>
      <c r="E208" s="51" t="s">
        <v>621</v>
      </c>
      <c r="F208" s="52">
        <v>47</v>
      </c>
      <c r="G208" s="44"/>
      <c r="H208" s="44"/>
      <c r="I208" s="44"/>
      <c r="J208" s="53">
        <f t="shared" si="3"/>
        <v>47</v>
      </c>
    </row>
    <row r="209" spans="1:10" x14ac:dyDescent="0.25">
      <c r="A209" s="44">
        <v>199</v>
      </c>
      <c r="B209" s="50" t="s">
        <v>2281</v>
      </c>
      <c r="C209" s="50" t="s">
        <v>2282</v>
      </c>
      <c r="D209" s="50"/>
      <c r="E209" s="51" t="s">
        <v>651</v>
      </c>
      <c r="F209" s="52">
        <v>47</v>
      </c>
      <c r="G209" s="44"/>
      <c r="H209" s="44"/>
      <c r="I209" s="44"/>
      <c r="J209" s="53">
        <f t="shared" si="3"/>
        <v>47</v>
      </c>
    </row>
    <row r="210" spans="1:10" x14ac:dyDescent="0.25">
      <c r="A210" s="44">
        <v>199</v>
      </c>
      <c r="B210" s="53" t="s">
        <v>2283</v>
      </c>
      <c r="C210" s="53" t="s">
        <v>2114</v>
      </c>
      <c r="D210" s="53" t="s">
        <v>2284</v>
      </c>
      <c r="E210" s="51" t="s">
        <v>2073</v>
      </c>
      <c r="F210" s="44"/>
      <c r="G210" s="54">
        <v>47</v>
      </c>
      <c r="H210" s="44"/>
      <c r="I210" s="44"/>
      <c r="J210" s="53">
        <f t="shared" si="3"/>
        <v>47</v>
      </c>
    </row>
    <row r="211" spans="1:10" x14ac:dyDescent="0.25">
      <c r="A211" s="44">
        <v>199</v>
      </c>
      <c r="B211" s="55" t="s">
        <v>2093</v>
      </c>
      <c r="C211" s="55" t="s">
        <v>2285</v>
      </c>
      <c r="D211" s="55" t="s">
        <v>628</v>
      </c>
      <c r="E211" s="44" t="s">
        <v>1863</v>
      </c>
      <c r="F211" s="44">
        <v>47</v>
      </c>
      <c r="G211" s="59"/>
      <c r="H211" s="44"/>
      <c r="I211" s="44"/>
      <c r="J211" s="53">
        <f t="shared" si="3"/>
        <v>47</v>
      </c>
    </row>
    <row r="212" spans="1:10" x14ac:dyDescent="0.25">
      <c r="A212" s="44">
        <v>199</v>
      </c>
      <c r="B212" s="50" t="s">
        <v>2093</v>
      </c>
      <c r="C212" s="50" t="s">
        <v>2286</v>
      </c>
      <c r="D212" s="50"/>
      <c r="E212" s="51" t="s">
        <v>411</v>
      </c>
      <c r="F212" s="52">
        <v>47</v>
      </c>
      <c r="G212" s="44"/>
      <c r="H212" s="44"/>
      <c r="I212" s="44"/>
      <c r="J212" s="53">
        <f t="shared" si="3"/>
        <v>47</v>
      </c>
    </row>
    <row r="213" spans="1:10" x14ac:dyDescent="0.25">
      <c r="A213" s="44">
        <v>199</v>
      </c>
      <c r="B213" s="50" t="s">
        <v>173</v>
      </c>
      <c r="C213" s="50" t="s">
        <v>42</v>
      </c>
      <c r="D213" s="50"/>
      <c r="E213" s="51" t="s">
        <v>379</v>
      </c>
      <c r="F213" s="52">
        <v>47</v>
      </c>
      <c r="G213" s="44"/>
      <c r="H213" s="44"/>
      <c r="I213" s="44"/>
      <c r="J213" s="53">
        <f t="shared" si="3"/>
        <v>47</v>
      </c>
    </row>
    <row r="214" spans="1:10" x14ac:dyDescent="0.25">
      <c r="A214" s="44">
        <v>199</v>
      </c>
      <c r="B214" s="53" t="s">
        <v>58</v>
      </c>
      <c r="C214" s="53" t="s">
        <v>2133</v>
      </c>
      <c r="D214" s="53" t="s">
        <v>2134</v>
      </c>
      <c r="E214" s="51" t="s">
        <v>2071</v>
      </c>
      <c r="F214" s="44"/>
      <c r="G214" s="54">
        <v>47</v>
      </c>
      <c r="H214" s="44"/>
      <c r="I214" s="44"/>
      <c r="J214" s="53">
        <f t="shared" si="3"/>
        <v>47</v>
      </c>
    </row>
    <row r="215" spans="1:10" x14ac:dyDescent="0.25">
      <c r="A215" s="44">
        <v>199</v>
      </c>
      <c r="B215" s="50" t="s">
        <v>75</v>
      </c>
      <c r="C215" s="50" t="s">
        <v>2287</v>
      </c>
      <c r="D215" s="50" t="s">
        <v>1195</v>
      </c>
      <c r="E215" s="51" t="s">
        <v>472</v>
      </c>
      <c r="F215" s="52">
        <v>47</v>
      </c>
      <c r="G215" s="44"/>
      <c r="H215" s="44"/>
      <c r="I215" s="44"/>
      <c r="J215" s="53">
        <f t="shared" si="3"/>
        <v>47</v>
      </c>
    </row>
    <row r="216" spans="1:10" x14ac:dyDescent="0.25">
      <c r="A216" s="44">
        <v>199</v>
      </c>
      <c r="B216" s="50" t="s">
        <v>2288</v>
      </c>
      <c r="C216" s="50" t="s">
        <v>2289</v>
      </c>
      <c r="D216" s="58" t="s">
        <v>2247</v>
      </c>
      <c r="E216" s="51" t="s">
        <v>458</v>
      </c>
      <c r="F216" s="52">
        <v>47</v>
      </c>
      <c r="G216" s="44"/>
      <c r="H216" s="44"/>
      <c r="I216" s="44"/>
      <c r="J216" s="53">
        <f t="shared" si="3"/>
        <v>47</v>
      </c>
    </row>
    <row r="217" spans="1:10" x14ac:dyDescent="0.25">
      <c r="A217" s="44">
        <v>199</v>
      </c>
      <c r="B217" s="50" t="s">
        <v>194</v>
      </c>
      <c r="C217" s="50" t="s">
        <v>2290</v>
      </c>
      <c r="D217" s="58" t="s">
        <v>2291</v>
      </c>
      <c r="E217" s="51" t="s">
        <v>472</v>
      </c>
      <c r="F217" s="52">
        <v>47</v>
      </c>
      <c r="G217" s="44"/>
      <c r="H217" s="44"/>
      <c r="I217" s="44"/>
      <c r="J217" s="53">
        <f t="shared" si="3"/>
        <v>47</v>
      </c>
    </row>
    <row r="218" spans="1:10" x14ac:dyDescent="0.25">
      <c r="A218" s="44">
        <v>199</v>
      </c>
      <c r="B218" s="50" t="s">
        <v>66</v>
      </c>
      <c r="C218" s="50" t="s">
        <v>2292</v>
      </c>
      <c r="D218" s="58" t="s">
        <v>654</v>
      </c>
      <c r="E218" s="51" t="s">
        <v>472</v>
      </c>
      <c r="F218" s="52">
        <v>47</v>
      </c>
      <c r="G218" s="44"/>
      <c r="H218" s="44"/>
      <c r="I218" s="44"/>
      <c r="J218" s="53">
        <f t="shared" si="3"/>
        <v>47</v>
      </c>
    </row>
    <row r="219" spans="1:10" x14ac:dyDescent="0.25">
      <c r="A219" s="44">
        <v>199</v>
      </c>
      <c r="B219" s="53" t="s">
        <v>57</v>
      </c>
      <c r="C219" s="60" t="s">
        <v>307</v>
      </c>
      <c r="D219" s="53"/>
      <c r="E219" s="53"/>
      <c r="F219" s="53"/>
      <c r="G219" s="53"/>
      <c r="H219" s="53">
        <v>47</v>
      </c>
      <c r="I219" s="44"/>
      <c r="J219" s="53">
        <f t="shared" si="3"/>
        <v>47</v>
      </c>
    </row>
    <row r="220" spans="1:10" x14ac:dyDescent="0.25">
      <c r="A220" s="44">
        <v>199</v>
      </c>
      <c r="B220" s="50" t="s">
        <v>48</v>
      </c>
      <c r="C220" s="61" t="s">
        <v>2293</v>
      </c>
      <c r="D220" s="50" t="s">
        <v>2294</v>
      </c>
      <c r="E220" s="51" t="s">
        <v>430</v>
      </c>
      <c r="F220" s="52">
        <v>47</v>
      </c>
      <c r="G220" s="44"/>
      <c r="H220" s="44"/>
      <c r="I220" s="44"/>
      <c r="J220" s="53">
        <f t="shared" si="3"/>
        <v>47</v>
      </c>
    </row>
    <row r="221" spans="1:10" x14ac:dyDescent="0.25">
      <c r="A221" s="44">
        <v>199</v>
      </c>
      <c r="B221" s="50" t="s">
        <v>2161</v>
      </c>
      <c r="C221" s="50" t="s">
        <v>2295</v>
      </c>
      <c r="D221" s="50" t="s">
        <v>1810</v>
      </c>
      <c r="E221" s="51" t="s">
        <v>573</v>
      </c>
      <c r="F221" s="52">
        <v>47</v>
      </c>
      <c r="G221" s="44"/>
      <c r="H221" s="44"/>
      <c r="I221" s="44"/>
      <c r="J221" s="53">
        <f t="shared" si="3"/>
        <v>47</v>
      </c>
    </row>
    <row r="222" spans="1:10" x14ac:dyDescent="0.25">
      <c r="A222" s="44">
        <v>218</v>
      </c>
      <c r="B222" s="53" t="s">
        <v>126</v>
      </c>
      <c r="C222" s="53" t="s">
        <v>112</v>
      </c>
      <c r="D222" s="53" t="s">
        <v>2296</v>
      </c>
      <c r="E222" s="51" t="s">
        <v>2073</v>
      </c>
      <c r="F222" s="44"/>
      <c r="G222" s="54">
        <v>46</v>
      </c>
      <c r="H222" s="44"/>
      <c r="I222" s="44"/>
      <c r="J222" s="53">
        <f t="shared" si="3"/>
        <v>46</v>
      </c>
    </row>
    <row r="223" spans="1:10" x14ac:dyDescent="0.25">
      <c r="A223" s="44">
        <v>218</v>
      </c>
      <c r="B223" s="53" t="s">
        <v>288</v>
      </c>
      <c r="C223" s="60" t="s">
        <v>289</v>
      </c>
      <c r="D223" s="53"/>
      <c r="E223" s="53"/>
      <c r="F223" s="53"/>
      <c r="G223" s="53"/>
      <c r="H223" s="53">
        <v>46</v>
      </c>
      <c r="I223" s="44"/>
      <c r="J223" s="53">
        <f t="shared" si="3"/>
        <v>46</v>
      </c>
    </row>
    <row r="224" spans="1:10" x14ac:dyDescent="0.25">
      <c r="A224" s="44">
        <v>220</v>
      </c>
      <c r="B224" s="53" t="s">
        <v>197</v>
      </c>
      <c r="C224" s="60" t="s">
        <v>198</v>
      </c>
      <c r="D224" s="53"/>
      <c r="E224" s="53"/>
      <c r="F224" s="53"/>
      <c r="G224" s="53"/>
      <c r="H224" s="53">
        <v>45</v>
      </c>
      <c r="I224" s="44"/>
      <c r="J224" s="53">
        <f t="shared" si="3"/>
        <v>45</v>
      </c>
    </row>
    <row r="225" spans="1:10" x14ac:dyDescent="0.25">
      <c r="A225" s="44">
        <v>221</v>
      </c>
      <c r="B225" s="50" t="s">
        <v>2297</v>
      </c>
      <c r="C225" s="50" t="s">
        <v>1389</v>
      </c>
      <c r="D225" s="58" t="s">
        <v>2298</v>
      </c>
      <c r="E225" s="51" t="s">
        <v>748</v>
      </c>
      <c r="F225" s="52">
        <v>44</v>
      </c>
      <c r="G225" s="44"/>
      <c r="H225" s="44"/>
      <c r="I225" s="44"/>
      <c r="J225" s="53">
        <f t="shared" si="3"/>
        <v>44</v>
      </c>
    </row>
    <row r="226" spans="1:10" x14ac:dyDescent="0.25">
      <c r="A226" s="44">
        <v>221</v>
      </c>
      <c r="B226" s="53" t="s">
        <v>2299</v>
      </c>
      <c r="C226" s="53" t="s">
        <v>2300</v>
      </c>
      <c r="D226" s="53" t="s">
        <v>419</v>
      </c>
      <c r="E226" s="51" t="s">
        <v>2073</v>
      </c>
      <c r="F226" s="44"/>
      <c r="G226" s="54">
        <v>44</v>
      </c>
      <c r="H226" s="44"/>
      <c r="I226" s="44"/>
      <c r="J226" s="53">
        <f t="shared" si="3"/>
        <v>44</v>
      </c>
    </row>
    <row r="227" spans="1:10" x14ac:dyDescent="0.25">
      <c r="A227" s="44">
        <v>221</v>
      </c>
      <c r="B227" s="50" t="s">
        <v>2132</v>
      </c>
      <c r="C227" s="50" t="s">
        <v>2301</v>
      </c>
      <c r="D227" s="50" t="s">
        <v>2302</v>
      </c>
      <c r="E227" s="51" t="s">
        <v>573</v>
      </c>
      <c r="F227" s="52">
        <v>44</v>
      </c>
      <c r="G227" s="44"/>
      <c r="H227" s="44"/>
      <c r="I227" s="44"/>
      <c r="J227" s="53">
        <f t="shared" si="3"/>
        <v>44</v>
      </c>
    </row>
    <row r="228" spans="1:10" x14ac:dyDescent="0.25">
      <c r="A228" s="44">
        <v>221</v>
      </c>
      <c r="B228" s="53" t="s">
        <v>59</v>
      </c>
      <c r="C228" s="60" t="s">
        <v>305</v>
      </c>
      <c r="D228" s="53"/>
      <c r="E228" s="53"/>
      <c r="F228" s="53"/>
      <c r="G228" s="53"/>
      <c r="H228" s="53">
        <v>44</v>
      </c>
      <c r="I228" s="44"/>
      <c r="J228" s="53">
        <f t="shared" si="3"/>
        <v>44</v>
      </c>
    </row>
    <row r="229" spans="1:10" x14ac:dyDescent="0.25">
      <c r="A229" s="44">
        <v>221</v>
      </c>
      <c r="B229" s="50" t="s">
        <v>52</v>
      </c>
      <c r="C229" s="50" t="s">
        <v>2303</v>
      </c>
      <c r="D229" s="50" t="s">
        <v>2304</v>
      </c>
      <c r="E229" s="51" t="s">
        <v>472</v>
      </c>
      <c r="F229" s="52">
        <v>44</v>
      </c>
      <c r="G229" s="44"/>
      <c r="H229" s="44"/>
      <c r="I229" s="44"/>
      <c r="J229" s="53">
        <f t="shared" si="3"/>
        <v>44</v>
      </c>
    </row>
    <row r="230" spans="1:10" x14ac:dyDescent="0.25">
      <c r="A230" s="44">
        <v>221</v>
      </c>
      <c r="B230" s="50" t="s">
        <v>212</v>
      </c>
      <c r="C230" s="50" t="s">
        <v>2141</v>
      </c>
      <c r="D230" s="58"/>
      <c r="E230" s="51" t="s">
        <v>655</v>
      </c>
      <c r="F230" s="52">
        <v>44</v>
      </c>
      <c r="G230" s="44"/>
      <c r="H230" s="44"/>
      <c r="I230" s="44"/>
      <c r="J230" s="53">
        <f t="shared" si="3"/>
        <v>44</v>
      </c>
    </row>
    <row r="231" spans="1:10" x14ac:dyDescent="0.25">
      <c r="A231" s="44">
        <v>221</v>
      </c>
      <c r="B231" s="50" t="s">
        <v>258</v>
      </c>
      <c r="C231" s="50" t="s">
        <v>2305</v>
      </c>
      <c r="D231" s="50"/>
      <c r="E231" s="51" t="s">
        <v>472</v>
      </c>
      <c r="F231" s="52">
        <v>44</v>
      </c>
      <c r="G231" s="44"/>
      <c r="H231" s="44"/>
      <c r="I231" s="44"/>
      <c r="J231" s="53">
        <f t="shared" si="3"/>
        <v>44</v>
      </c>
    </row>
    <row r="232" spans="1:10" x14ac:dyDescent="0.25">
      <c r="A232" s="44">
        <v>221</v>
      </c>
      <c r="B232" s="50" t="s">
        <v>155</v>
      </c>
      <c r="C232" s="50" t="s">
        <v>2306</v>
      </c>
      <c r="D232" s="58" t="s">
        <v>1701</v>
      </c>
      <c r="E232" s="51" t="s">
        <v>793</v>
      </c>
      <c r="F232" s="52">
        <v>44</v>
      </c>
      <c r="G232" s="44"/>
      <c r="H232" s="44"/>
      <c r="I232" s="44"/>
      <c r="J232" s="53">
        <f t="shared" si="3"/>
        <v>44</v>
      </c>
    </row>
    <row r="233" spans="1:10" x14ac:dyDescent="0.25">
      <c r="A233" s="44">
        <v>221</v>
      </c>
      <c r="B233" s="50" t="s">
        <v>119</v>
      </c>
      <c r="C233" s="50" t="s">
        <v>2307</v>
      </c>
      <c r="D233" s="50" t="s">
        <v>1138</v>
      </c>
      <c r="E233" s="51" t="s">
        <v>1045</v>
      </c>
      <c r="F233" s="52">
        <v>44</v>
      </c>
      <c r="G233" s="44"/>
      <c r="H233" s="44"/>
      <c r="I233" s="44"/>
      <c r="J233" s="53">
        <f t="shared" si="3"/>
        <v>44</v>
      </c>
    </row>
    <row r="234" spans="1:10" x14ac:dyDescent="0.25">
      <c r="A234" s="44">
        <v>221</v>
      </c>
      <c r="B234" s="50" t="s">
        <v>2308</v>
      </c>
      <c r="C234" s="50" t="s">
        <v>2309</v>
      </c>
      <c r="D234" s="50" t="s">
        <v>2310</v>
      </c>
      <c r="E234" s="51" t="s">
        <v>948</v>
      </c>
      <c r="F234" s="52">
        <v>44</v>
      </c>
      <c r="G234" s="44"/>
      <c r="H234" s="44"/>
      <c r="I234" s="44"/>
      <c r="J234" s="53">
        <f t="shared" si="3"/>
        <v>44</v>
      </c>
    </row>
    <row r="235" spans="1:10" x14ac:dyDescent="0.25">
      <c r="A235" s="44">
        <v>221</v>
      </c>
      <c r="B235" s="50" t="s">
        <v>70</v>
      </c>
      <c r="C235" s="50" t="s">
        <v>2311</v>
      </c>
      <c r="D235" s="50" t="s">
        <v>1849</v>
      </c>
      <c r="E235" s="51" t="s">
        <v>393</v>
      </c>
      <c r="F235" s="52">
        <v>44</v>
      </c>
      <c r="G235" s="44"/>
      <c r="H235" s="44"/>
      <c r="I235" s="44"/>
      <c r="J235" s="53">
        <f t="shared" si="3"/>
        <v>44</v>
      </c>
    </row>
    <row r="236" spans="1:10" x14ac:dyDescent="0.25">
      <c r="A236" s="44">
        <v>221</v>
      </c>
      <c r="B236" s="50" t="s">
        <v>194</v>
      </c>
      <c r="C236" s="50" t="s">
        <v>2312</v>
      </c>
      <c r="D236" s="50" t="s">
        <v>2313</v>
      </c>
      <c r="E236" s="51" t="s">
        <v>507</v>
      </c>
      <c r="F236" s="52">
        <v>44</v>
      </c>
      <c r="G236" s="44"/>
      <c r="H236" s="44"/>
      <c r="I236" s="44"/>
      <c r="J236" s="53">
        <f t="shared" si="3"/>
        <v>44</v>
      </c>
    </row>
    <row r="237" spans="1:10" x14ac:dyDescent="0.25">
      <c r="A237" s="44">
        <v>221</v>
      </c>
      <c r="B237" s="50" t="s">
        <v>212</v>
      </c>
      <c r="C237" s="50" t="s">
        <v>2314</v>
      </c>
      <c r="D237" s="50" t="s">
        <v>2315</v>
      </c>
      <c r="E237" s="51" t="s">
        <v>643</v>
      </c>
      <c r="F237" s="52">
        <v>44</v>
      </c>
      <c r="G237" s="44"/>
      <c r="H237" s="44"/>
      <c r="I237" s="44"/>
      <c r="J237" s="53">
        <f t="shared" si="3"/>
        <v>44</v>
      </c>
    </row>
    <row r="238" spans="1:10" x14ac:dyDescent="0.25">
      <c r="A238" s="44">
        <v>234</v>
      </c>
      <c r="B238" s="53" t="s">
        <v>57</v>
      </c>
      <c r="C238" s="60" t="s">
        <v>310</v>
      </c>
      <c r="D238" s="53" t="s">
        <v>311</v>
      </c>
      <c r="E238" s="53"/>
      <c r="F238" s="53"/>
      <c r="G238" s="53"/>
      <c r="H238" s="53">
        <v>43</v>
      </c>
      <c r="I238" s="44"/>
      <c r="J238" s="53">
        <f t="shared" si="3"/>
        <v>43</v>
      </c>
    </row>
    <row r="239" spans="1:10" x14ac:dyDescent="0.25">
      <c r="A239" s="44">
        <v>234</v>
      </c>
      <c r="B239" s="53" t="s">
        <v>72</v>
      </c>
      <c r="C239" s="53" t="s">
        <v>2316</v>
      </c>
      <c r="D239" s="53" t="s">
        <v>2138</v>
      </c>
      <c r="E239" s="51" t="s">
        <v>2073</v>
      </c>
      <c r="F239" s="44"/>
      <c r="G239" s="54">
        <v>43</v>
      </c>
      <c r="H239" s="44"/>
      <c r="I239" s="44"/>
      <c r="J239" s="53">
        <f t="shared" si="3"/>
        <v>43</v>
      </c>
    </row>
    <row r="240" spans="1:10" x14ac:dyDescent="0.25">
      <c r="A240" s="44">
        <v>236</v>
      </c>
      <c r="B240" s="53" t="s">
        <v>52</v>
      </c>
      <c r="C240" s="60" t="s">
        <v>246</v>
      </c>
      <c r="D240" s="53" t="s">
        <v>247</v>
      </c>
      <c r="E240" s="53"/>
      <c r="F240" s="53"/>
      <c r="G240" s="53"/>
      <c r="H240" s="53">
        <v>42</v>
      </c>
      <c r="I240" s="44"/>
      <c r="J240" s="53">
        <f t="shared" si="3"/>
        <v>42</v>
      </c>
    </row>
    <row r="241" spans="1:10" x14ac:dyDescent="0.25">
      <c r="A241" s="44">
        <v>236</v>
      </c>
      <c r="B241" s="53" t="s">
        <v>66</v>
      </c>
      <c r="C241" s="53" t="s">
        <v>2317</v>
      </c>
      <c r="D241" s="53" t="s">
        <v>1823</v>
      </c>
      <c r="E241" s="51" t="s">
        <v>2073</v>
      </c>
      <c r="F241" s="44"/>
      <c r="G241" s="54">
        <v>42</v>
      </c>
      <c r="H241" s="44"/>
      <c r="I241" s="44"/>
      <c r="J241" s="53">
        <f t="shared" si="3"/>
        <v>42</v>
      </c>
    </row>
    <row r="242" spans="1:10" x14ac:dyDescent="0.25">
      <c r="A242" s="44">
        <v>238</v>
      </c>
      <c r="B242" s="50" t="s">
        <v>72</v>
      </c>
      <c r="C242" s="50" t="s">
        <v>2318</v>
      </c>
      <c r="D242" s="50" t="s">
        <v>79</v>
      </c>
      <c r="E242" s="51" t="s">
        <v>643</v>
      </c>
      <c r="F242" s="52">
        <v>41</v>
      </c>
      <c r="G242" s="44"/>
      <c r="H242" s="44"/>
      <c r="I242" s="44"/>
      <c r="J242" s="53">
        <f t="shared" si="3"/>
        <v>41</v>
      </c>
    </row>
    <row r="243" spans="1:10" x14ac:dyDescent="0.25">
      <c r="A243" s="44">
        <v>238</v>
      </c>
      <c r="B243" s="50" t="s">
        <v>2319</v>
      </c>
      <c r="C243" s="50" t="s">
        <v>2320</v>
      </c>
      <c r="D243" s="58"/>
      <c r="E243" s="51" t="s">
        <v>379</v>
      </c>
      <c r="F243" s="52">
        <v>41</v>
      </c>
      <c r="G243" s="44"/>
      <c r="H243" s="44"/>
      <c r="I243" s="44"/>
      <c r="J243" s="53">
        <f t="shared" si="3"/>
        <v>41</v>
      </c>
    </row>
    <row r="244" spans="1:10" x14ac:dyDescent="0.25">
      <c r="A244" s="44">
        <v>238</v>
      </c>
      <c r="B244" s="50" t="s">
        <v>2321</v>
      </c>
      <c r="C244" s="50" t="s">
        <v>2322</v>
      </c>
      <c r="D244" s="50"/>
      <c r="E244" s="51" t="s">
        <v>566</v>
      </c>
      <c r="F244" s="52">
        <v>41</v>
      </c>
      <c r="G244" s="44"/>
      <c r="H244" s="44"/>
      <c r="I244" s="44"/>
      <c r="J244" s="53">
        <f t="shared" si="3"/>
        <v>41</v>
      </c>
    </row>
    <row r="245" spans="1:10" x14ac:dyDescent="0.25">
      <c r="A245" s="44">
        <v>238</v>
      </c>
      <c r="B245" s="50" t="s">
        <v>75</v>
      </c>
      <c r="C245" s="50" t="s">
        <v>2323</v>
      </c>
      <c r="D245" s="50"/>
      <c r="E245" s="51" t="s">
        <v>411</v>
      </c>
      <c r="F245" s="52">
        <v>41</v>
      </c>
      <c r="G245" s="44"/>
      <c r="H245" s="44"/>
      <c r="I245" s="44"/>
      <c r="J245" s="53">
        <f t="shared" si="3"/>
        <v>41</v>
      </c>
    </row>
    <row r="246" spans="1:10" x14ac:dyDescent="0.25">
      <c r="A246" s="44">
        <v>238</v>
      </c>
      <c r="B246" s="50" t="s">
        <v>2129</v>
      </c>
      <c r="C246" s="61" t="s">
        <v>2324</v>
      </c>
      <c r="D246" s="50" t="s">
        <v>2186</v>
      </c>
      <c r="E246" s="51" t="s">
        <v>518</v>
      </c>
      <c r="F246" s="52">
        <v>41</v>
      </c>
      <c r="G246" s="44"/>
      <c r="H246" s="44"/>
      <c r="I246" s="44"/>
      <c r="J246" s="53">
        <f t="shared" si="3"/>
        <v>41</v>
      </c>
    </row>
    <row r="247" spans="1:10" x14ac:dyDescent="0.25">
      <c r="A247" s="44">
        <v>238</v>
      </c>
      <c r="B247" s="50" t="s">
        <v>2325</v>
      </c>
      <c r="C247" s="50" t="s">
        <v>2326</v>
      </c>
      <c r="D247" s="58" t="s">
        <v>266</v>
      </c>
      <c r="E247" s="51" t="s">
        <v>472</v>
      </c>
      <c r="F247" s="52">
        <v>41</v>
      </c>
      <c r="G247" s="44"/>
      <c r="H247" s="44"/>
      <c r="I247" s="44"/>
      <c r="J247" s="53">
        <f t="shared" si="3"/>
        <v>41</v>
      </c>
    </row>
    <row r="248" spans="1:10" x14ac:dyDescent="0.25">
      <c r="A248" s="44">
        <v>238</v>
      </c>
      <c r="B248" s="50" t="s">
        <v>155</v>
      </c>
      <c r="C248" s="50" t="s">
        <v>2327</v>
      </c>
      <c r="D248" s="50"/>
      <c r="E248" s="51" t="s">
        <v>626</v>
      </c>
      <c r="F248" s="52">
        <v>41</v>
      </c>
      <c r="G248" s="44"/>
      <c r="H248" s="44"/>
      <c r="I248" s="44"/>
      <c r="J248" s="53">
        <f t="shared" si="3"/>
        <v>41</v>
      </c>
    </row>
    <row r="249" spans="1:10" x14ac:dyDescent="0.25">
      <c r="A249" s="44">
        <v>238</v>
      </c>
      <c r="B249" s="50" t="s">
        <v>2321</v>
      </c>
      <c r="C249" s="50" t="s">
        <v>2249</v>
      </c>
      <c r="D249" s="50" t="s">
        <v>79</v>
      </c>
      <c r="E249" s="51" t="s">
        <v>653</v>
      </c>
      <c r="F249" s="52">
        <v>41</v>
      </c>
      <c r="G249" s="44"/>
      <c r="H249" s="44"/>
      <c r="I249" s="44"/>
      <c r="J249" s="53">
        <f t="shared" si="3"/>
        <v>41</v>
      </c>
    </row>
    <row r="250" spans="1:10" x14ac:dyDescent="0.25">
      <c r="A250" s="44">
        <v>238</v>
      </c>
      <c r="B250" s="53" t="s">
        <v>72</v>
      </c>
      <c r="C250" s="53" t="s">
        <v>2328</v>
      </c>
      <c r="D250" s="53" t="s">
        <v>1545</v>
      </c>
      <c r="E250" s="51" t="s">
        <v>2073</v>
      </c>
      <c r="F250" s="44"/>
      <c r="G250" s="54">
        <v>41</v>
      </c>
      <c r="H250" s="44"/>
      <c r="I250" s="44"/>
      <c r="J250" s="53">
        <f t="shared" si="3"/>
        <v>41</v>
      </c>
    </row>
    <row r="251" spans="1:10" x14ac:dyDescent="0.25">
      <c r="A251" s="44">
        <v>238</v>
      </c>
      <c r="B251" s="50" t="s">
        <v>2329</v>
      </c>
      <c r="C251" s="50" t="s">
        <v>2330</v>
      </c>
      <c r="D251" s="58" t="s">
        <v>79</v>
      </c>
      <c r="E251" s="51" t="s">
        <v>507</v>
      </c>
      <c r="F251" s="52">
        <v>41</v>
      </c>
      <c r="G251" s="44"/>
      <c r="H251" s="44"/>
      <c r="I251" s="44"/>
      <c r="J251" s="53">
        <f t="shared" si="3"/>
        <v>41</v>
      </c>
    </row>
    <row r="252" spans="1:10" x14ac:dyDescent="0.25">
      <c r="A252" s="44">
        <v>238</v>
      </c>
      <c r="B252" s="50" t="s">
        <v>194</v>
      </c>
      <c r="C252" s="50" t="s">
        <v>2331</v>
      </c>
      <c r="D252" s="58" t="s">
        <v>79</v>
      </c>
      <c r="E252" s="51" t="s">
        <v>458</v>
      </c>
      <c r="F252" s="52">
        <v>41</v>
      </c>
      <c r="G252" s="44"/>
      <c r="H252" s="44"/>
      <c r="I252" s="44"/>
      <c r="J252" s="53">
        <f t="shared" si="3"/>
        <v>41</v>
      </c>
    </row>
    <row r="253" spans="1:10" x14ac:dyDescent="0.25">
      <c r="A253" s="44">
        <v>238</v>
      </c>
      <c r="B253" s="50" t="s">
        <v>2288</v>
      </c>
      <c r="C253" s="50" t="s">
        <v>2332</v>
      </c>
      <c r="D253" s="50"/>
      <c r="E253" s="51" t="s">
        <v>621</v>
      </c>
      <c r="F253" s="52">
        <v>41</v>
      </c>
      <c r="G253" s="44"/>
      <c r="H253" s="44"/>
      <c r="I253" s="44"/>
      <c r="J253" s="53">
        <f t="shared" si="3"/>
        <v>41</v>
      </c>
    </row>
    <row r="254" spans="1:10" x14ac:dyDescent="0.25">
      <c r="A254" s="44">
        <v>238</v>
      </c>
      <c r="B254" s="50" t="s">
        <v>2216</v>
      </c>
      <c r="C254" s="50" t="s">
        <v>2333</v>
      </c>
      <c r="D254" s="50"/>
      <c r="E254" s="51" t="s">
        <v>1863</v>
      </c>
      <c r="F254" s="52">
        <v>41</v>
      </c>
      <c r="G254" s="44"/>
      <c r="H254" s="44"/>
      <c r="I254" s="44"/>
      <c r="J254" s="53">
        <f t="shared" si="3"/>
        <v>41</v>
      </c>
    </row>
    <row r="255" spans="1:10" x14ac:dyDescent="0.25">
      <c r="A255" s="44">
        <v>238</v>
      </c>
      <c r="B255" s="50" t="s">
        <v>74</v>
      </c>
      <c r="C255" s="50" t="s">
        <v>2334</v>
      </c>
      <c r="D255" s="58"/>
      <c r="E255" s="51" t="s">
        <v>507</v>
      </c>
      <c r="F255" s="52">
        <v>41</v>
      </c>
      <c r="G255" s="44"/>
      <c r="H255" s="44"/>
      <c r="I255" s="44"/>
      <c r="J255" s="53">
        <f t="shared" si="3"/>
        <v>41</v>
      </c>
    </row>
    <row r="256" spans="1:10" x14ac:dyDescent="0.25">
      <c r="A256" s="44">
        <v>238</v>
      </c>
      <c r="B256" s="50" t="s">
        <v>75</v>
      </c>
      <c r="C256" s="50" t="s">
        <v>23</v>
      </c>
      <c r="D256" s="50"/>
      <c r="E256" s="51" t="s">
        <v>458</v>
      </c>
      <c r="F256" s="52">
        <v>41</v>
      </c>
      <c r="G256" s="44"/>
      <c r="H256" s="44"/>
      <c r="I256" s="44"/>
      <c r="J256" s="53">
        <f t="shared" si="3"/>
        <v>41</v>
      </c>
    </row>
    <row r="257" spans="1:10" x14ac:dyDescent="0.25">
      <c r="A257" s="44">
        <v>238</v>
      </c>
      <c r="B257" s="50" t="s">
        <v>66</v>
      </c>
      <c r="C257" s="50" t="s">
        <v>2335</v>
      </c>
      <c r="D257" s="50" t="s">
        <v>79</v>
      </c>
      <c r="E257" s="51" t="s">
        <v>626</v>
      </c>
      <c r="F257" s="52">
        <v>41</v>
      </c>
      <c r="G257" s="44"/>
      <c r="H257" s="44"/>
      <c r="I257" s="44"/>
      <c r="J257" s="53">
        <f t="shared" si="3"/>
        <v>41</v>
      </c>
    </row>
    <row r="258" spans="1:10" x14ac:dyDescent="0.25">
      <c r="A258" s="44">
        <v>238</v>
      </c>
      <c r="B258" s="50" t="s">
        <v>59</v>
      </c>
      <c r="C258" s="50" t="s">
        <v>2336</v>
      </c>
      <c r="D258" s="50" t="s">
        <v>2337</v>
      </c>
      <c r="E258" s="51" t="s">
        <v>655</v>
      </c>
      <c r="F258" s="52">
        <v>41</v>
      </c>
      <c r="G258" s="44"/>
      <c r="H258" s="44"/>
      <c r="I258" s="44"/>
      <c r="J258" s="53">
        <f t="shared" si="3"/>
        <v>41</v>
      </c>
    </row>
    <row r="259" spans="1:10" x14ac:dyDescent="0.25">
      <c r="A259" s="44">
        <v>238</v>
      </c>
      <c r="B259" s="50" t="s">
        <v>194</v>
      </c>
      <c r="C259" s="50" t="s">
        <v>2338</v>
      </c>
      <c r="D259" s="58" t="s">
        <v>457</v>
      </c>
      <c r="E259" s="51" t="s">
        <v>379</v>
      </c>
      <c r="F259" s="52">
        <v>41</v>
      </c>
      <c r="G259" s="44"/>
      <c r="H259" s="44"/>
      <c r="I259" s="44"/>
      <c r="J259" s="53">
        <f t="shared" si="3"/>
        <v>41</v>
      </c>
    </row>
    <row r="260" spans="1:10" x14ac:dyDescent="0.25">
      <c r="A260" s="44">
        <v>238</v>
      </c>
      <c r="B260" s="55" t="s">
        <v>60</v>
      </c>
      <c r="C260" s="55" t="s">
        <v>2339</v>
      </c>
      <c r="D260" s="55"/>
      <c r="E260" s="44" t="s">
        <v>699</v>
      </c>
      <c r="F260" s="44">
        <v>41</v>
      </c>
      <c r="G260" s="59"/>
      <c r="H260" s="44"/>
      <c r="I260" s="44"/>
      <c r="J260" s="53">
        <f t="shared" ref="J260:J323" si="4">+F260+G260+H260+I260</f>
        <v>41</v>
      </c>
    </row>
    <row r="261" spans="1:10" x14ac:dyDescent="0.25">
      <c r="A261" s="44">
        <v>238</v>
      </c>
      <c r="B261" s="50" t="s">
        <v>2161</v>
      </c>
      <c r="C261" s="50" t="s">
        <v>2340</v>
      </c>
      <c r="D261" s="50" t="s">
        <v>2341</v>
      </c>
      <c r="E261" s="51" t="s">
        <v>458</v>
      </c>
      <c r="F261" s="52">
        <v>41</v>
      </c>
      <c r="G261" s="44"/>
      <c r="H261" s="44"/>
      <c r="I261" s="44"/>
      <c r="J261" s="53">
        <f t="shared" si="4"/>
        <v>41</v>
      </c>
    </row>
    <row r="262" spans="1:10" x14ac:dyDescent="0.25">
      <c r="A262" s="44">
        <v>238</v>
      </c>
      <c r="B262" s="50" t="s">
        <v>132</v>
      </c>
      <c r="C262" s="50" t="s">
        <v>2342</v>
      </c>
      <c r="D262" s="50" t="s">
        <v>2343</v>
      </c>
      <c r="E262" s="51" t="s">
        <v>576</v>
      </c>
      <c r="F262" s="52">
        <v>41</v>
      </c>
      <c r="G262" s="44"/>
      <c r="H262" s="44"/>
      <c r="I262" s="44"/>
      <c r="J262" s="53">
        <f t="shared" si="4"/>
        <v>41</v>
      </c>
    </row>
    <row r="263" spans="1:10" x14ac:dyDescent="0.25">
      <c r="A263" s="44">
        <v>259</v>
      </c>
      <c r="B263" s="53" t="s">
        <v>48</v>
      </c>
      <c r="C263" s="53" t="s">
        <v>2344</v>
      </c>
      <c r="D263" s="53"/>
      <c r="E263" s="51" t="s">
        <v>2073</v>
      </c>
      <c r="F263" s="44"/>
      <c r="G263" s="54">
        <v>40</v>
      </c>
      <c r="H263" s="44"/>
      <c r="I263" s="44"/>
      <c r="J263" s="53">
        <f t="shared" si="4"/>
        <v>40</v>
      </c>
    </row>
    <row r="264" spans="1:10" x14ac:dyDescent="0.25">
      <c r="A264" s="44">
        <v>260</v>
      </c>
      <c r="B264" s="53" t="s">
        <v>66</v>
      </c>
      <c r="C264" s="53" t="s">
        <v>2345</v>
      </c>
      <c r="D264" s="53"/>
      <c r="E264" s="51" t="s">
        <v>2073</v>
      </c>
      <c r="F264" s="44"/>
      <c r="G264" s="54">
        <v>39</v>
      </c>
      <c r="H264" s="44"/>
      <c r="I264" s="44"/>
      <c r="J264" s="53">
        <f t="shared" si="4"/>
        <v>39</v>
      </c>
    </row>
    <row r="265" spans="1:10" x14ac:dyDescent="0.25">
      <c r="A265" s="44">
        <v>261</v>
      </c>
      <c r="B265" s="50" t="s">
        <v>2129</v>
      </c>
      <c r="C265" s="61" t="s">
        <v>2346</v>
      </c>
      <c r="D265" s="58" t="s">
        <v>1285</v>
      </c>
      <c r="E265" s="51" t="s">
        <v>405</v>
      </c>
      <c r="F265" s="52">
        <v>38</v>
      </c>
      <c r="G265" s="44"/>
      <c r="H265" s="44"/>
      <c r="I265" s="44"/>
      <c r="J265" s="53">
        <f t="shared" si="4"/>
        <v>38</v>
      </c>
    </row>
    <row r="266" spans="1:10" x14ac:dyDescent="0.25">
      <c r="A266" s="44">
        <v>261</v>
      </c>
      <c r="B266" s="50" t="s">
        <v>66</v>
      </c>
      <c r="C266" s="50" t="s">
        <v>2347</v>
      </c>
      <c r="D266" s="50" t="s">
        <v>421</v>
      </c>
      <c r="E266" s="51" t="s">
        <v>918</v>
      </c>
      <c r="F266" s="52">
        <v>38</v>
      </c>
      <c r="G266" s="44"/>
      <c r="H266" s="44"/>
      <c r="I266" s="44"/>
      <c r="J266" s="53">
        <f t="shared" si="4"/>
        <v>38</v>
      </c>
    </row>
    <row r="267" spans="1:10" x14ac:dyDescent="0.25">
      <c r="A267" s="44">
        <v>261</v>
      </c>
      <c r="B267" s="50" t="s">
        <v>258</v>
      </c>
      <c r="C267" s="50" t="s">
        <v>2348</v>
      </c>
      <c r="D267" s="58" t="s">
        <v>51</v>
      </c>
      <c r="E267" s="51" t="s">
        <v>566</v>
      </c>
      <c r="F267" s="52">
        <v>38</v>
      </c>
      <c r="G267" s="44"/>
      <c r="H267" s="44"/>
      <c r="I267" s="44"/>
      <c r="J267" s="53">
        <f t="shared" si="4"/>
        <v>38</v>
      </c>
    </row>
    <row r="268" spans="1:10" x14ac:dyDescent="0.25">
      <c r="A268" s="44">
        <v>261</v>
      </c>
      <c r="B268" s="50" t="s">
        <v>57</v>
      </c>
      <c r="C268" s="50" t="s">
        <v>2349</v>
      </c>
      <c r="D268" s="58"/>
      <c r="E268" s="51" t="s">
        <v>507</v>
      </c>
      <c r="F268" s="52">
        <v>38</v>
      </c>
      <c r="G268" s="44"/>
      <c r="H268" s="44"/>
      <c r="I268" s="44"/>
      <c r="J268" s="53">
        <f t="shared" si="4"/>
        <v>38</v>
      </c>
    </row>
    <row r="269" spans="1:10" x14ac:dyDescent="0.25">
      <c r="A269" s="44">
        <v>261</v>
      </c>
      <c r="B269" s="50" t="s">
        <v>2350</v>
      </c>
      <c r="C269" s="61" t="s">
        <v>2351</v>
      </c>
      <c r="D269" s="50" t="s">
        <v>1706</v>
      </c>
      <c r="E269" s="51" t="s">
        <v>453</v>
      </c>
      <c r="F269" s="52">
        <v>38</v>
      </c>
      <c r="G269" s="44"/>
      <c r="H269" s="44"/>
      <c r="I269" s="44"/>
      <c r="J269" s="53">
        <f t="shared" si="4"/>
        <v>38</v>
      </c>
    </row>
    <row r="270" spans="1:10" x14ac:dyDescent="0.25">
      <c r="A270" s="44">
        <v>261</v>
      </c>
      <c r="B270" s="50" t="s">
        <v>2165</v>
      </c>
      <c r="C270" s="61" t="s">
        <v>2352</v>
      </c>
      <c r="D270" s="58" t="s">
        <v>1735</v>
      </c>
      <c r="E270" s="51" t="s">
        <v>587</v>
      </c>
      <c r="F270" s="52">
        <v>38</v>
      </c>
      <c r="G270" s="44"/>
      <c r="H270" s="44"/>
      <c r="I270" s="44"/>
      <c r="J270" s="53">
        <f t="shared" si="4"/>
        <v>38</v>
      </c>
    </row>
    <row r="271" spans="1:10" x14ac:dyDescent="0.25">
      <c r="A271" s="44">
        <v>261</v>
      </c>
      <c r="B271" s="50" t="s">
        <v>55</v>
      </c>
      <c r="C271" s="50" t="s">
        <v>2353</v>
      </c>
      <c r="D271" s="50" t="s">
        <v>2354</v>
      </c>
      <c r="E271" s="51" t="s">
        <v>405</v>
      </c>
      <c r="F271" s="52">
        <v>38</v>
      </c>
      <c r="G271" s="44"/>
      <c r="H271" s="44"/>
      <c r="I271" s="44"/>
      <c r="J271" s="53">
        <f t="shared" si="4"/>
        <v>38</v>
      </c>
    </row>
    <row r="272" spans="1:10" x14ac:dyDescent="0.25">
      <c r="A272" s="44">
        <v>261</v>
      </c>
      <c r="B272" s="50" t="s">
        <v>60</v>
      </c>
      <c r="C272" s="50" t="s">
        <v>2355</v>
      </c>
      <c r="D272" s="50" t="s">
        <v>2205</v>
      </c>
      <c r="E272" s="51" t="s">
        <v>393</v>
      </c>
      <c r="F272" s="52">
        <v>38</v>
      </c>
      <c r="G272" s="44"/>
      <c r="H272" s="44"/>
      <c r="I272" s="44"/>
      <c r="J272" s="53">
        <f t="shared" si="4"/>
        <v>38</v>
      </c>
    </row>
    <row r="273" spans="1:10" x14ac:dyDescent="0.25">
      <c r="A273" s="44">
        <v>261</v>
      </c>
      <c r="B273" s="50" t="s">
        <v>2356</v>
      </c>
      <c r="C273" s="50" t="s">
        <v>2249</v>
      </c>
      <c r="D273" s="50"/>
      <c r="E273" s="51" t="s">
        <v>518</v>
      </c>
      <c r="F273" s="52">
        <v>38</v>
      </c>
      <c r="G273" s="44"/>
      <c r="H273" s="44"/>
      <c r="I273" s="44"/>
      <c r="J273" s="53">
        <f t="shared" si="4"/>
        <v>38</v>
      </c>
    </row>
    <row r="274" spans="1:10" x14ac:dyDescent="0.25">
      <c r="A274" s="44">
        <v>261</v>
      </c>
      <c r="B274" s="50" t="s">
        <v>58</v>
      </c>
      <c r="C274" s="50" t="s">
        <v>2357</v>
      </c>
      <c r="D274" s="50" t="s">
        <v>2358</v>
      </c>
      <c r="E274" s="51" t="s">
        <v>472</v>
      </c>
      <c r="F274" s="52">
        <v>38</v>
      </c>
      <c r="G274" s="44"/>
      <c r="H274" s="44"/>
      <c r="I274" s="44"/>
      <c r="J274" s="53">
        <f t="shared" si="4"/>
        <v>38</v>
      </c>
    </row>
    <row r="275" spans="1:10" x14ac:dyDescent="0.25">
      <c r="A275" s="44">
        <v>261</v>
      </c>
      <c r="B275" s="50" t="s">
        <v>58</v>
      </c>
      <c r="C275" s="50" t="s">
        <v>2359</v>
      </c>
      <c r="D275" s="50"/>
      <c r="E275" s="51" t="s">
        <v>581</v>
      </c>
      <c r="F275" s="52">
        <v>38</v>
      </c>
      <c r="G275" s="44"/>
      <c r="H275" s="44"/>
      <c r="I275" s="44"/>
      <c r="J275" s="53">
        <f t="shared" si="4"/>
        <v>38</v>
      </c>
    </row>
    <row r="276" spans="1:10" x14ac:dyDescent="0.25">
      <c r="A276" s="44">
        <v>261</v>
      </c>
      <c r="B276" s="50" t="s">
        <v>57</v>
      </c>
      <c r="C276" s="50" t="s">
        <v>2253</v>
      </c>
      <c r="D276" s="50"/>
      <c r="E276" s="51" t="s">
        <v>655</v>
      </c>
      <c r="F276" s="52">
        <v>38</v>
      </c>
      <c r="G276" s="44"/>
      <c r="H276" s="44"/>
      <c r="I276" s="44"/>
      <c r="J276" s="53">
        <f t="shared" si="4"/>
        <v>38</v>
      </c>
    </row>
    <row r="277" spans="1:10" x14ac:dyDescent="0.25">
      <c r="A277" s="44">
        <v>261</v>
      </c>
      <c r="B277" s="50" t="s">
        <v>66</v>
      </c>
      <c r="C277" s="50" t="s">
        <v>2156</v>
      </c>
      <c r="D277" s="58" t="s">
        <v>2360</v>
      </c>
      <c r="E277" s="51" t="s">
        <v>610</v>
      </c>
      <c r="F277" s="52">
        <v>38</v>
      </c>
      <c r="G277" s="44"/>
      <c r="H277" s="44"/>
      <c r="I277" s="44"/>
      <c r="J277" s="53">
        <f t="shared" si="4"/>
        <v>38</v>
      </c>
    </row>
    <row r="278" spans="1:10" x14ac:dyDescent="0.25">
      <c r="A278" s="44">
        <v>261</v>
      </c>
      <c r="B278" s="50" t="s">
        <v>45</v>
      </c>
      <c r="C278" s="50" t="s">
        <v>2361</v>
      </c>
      <c r="D278" s="50" t="s">
        <v>1738</v>
      </c>
      <c r="E278" s="51" t="s">
        <v>472</v>
      </c>
      <c r="F278" s="52">
        <v>38</v>
      </c>
      <c r="G278" s="44"/>
      <c r="H278" s="44"/>
      <c r="I278" s="44"/>
      <c r="J278" s="53">
        <f t="shared" si="4"/>
        <v>38</v>
      </c>
    </row>
    <row r="279" spans="1:10" x14ac:dyDescent="0.25">
      <c r="A279" s="44">
        <v>261</v>
      </c>
      <c r="B279" s="50" t="s">
        <v>2362</v>
      </c>
      <c r="C279" s="50" t="s">
        <v>2363</v>
      </c>
      <c r="D279" s="50" t="s">
        <v>2364</v>
      </c>
      <c r="E279" s="51" t="s">
        <v>643</v>
      </c>
      <c r="F279" s="52">
        <v>38</v>
      </c>
      <c r="G279" s="44"/>
      <c r="H279" s="44"/>
      <c r="I279" s="44"/>
      <c r="J279" s="53">
        <f t="shared" si="4"/>
        <v>38</v>
      </c>
    </row>
    <row r="280" spans="1:10" x14ac:dyDescent="0.25">
      <c r="A280" s="44">
        <v>261</v>
      </c>
      <c r="B280" s="55" t="s">
        <v>250</v>
      </c>
      <c r="C280" s="55" t="s">
        <v>2365</v>
      </c>
      <c r="D280" s="55"/>
      <c r="E280" s="44" t="s">
        <v>405</v>
      </c>
      <c r="F280" s="44">
        <v>38</v>
      </c>
      <c r="G280" s="59"/>
      <c r="H280" s="44"/>
      <c r="I280" s="44"/>
      <c r="J280" s="53">
        <f t="shared" si="4"/>
        <v>38</v>
      </c>
    </row>
    <row r="281" spans="1:10" x14ac:dyDescent="0.25">
      <c r="A281" s="44">
        <v>261</v>
      </c>
      <c r="B281" s="55" t="s">
        <v>48</v>
      </c>
      <c r="C281" s="55" t="s">
        <v>2366</v>
      </c>
      <c r="D281" s="55" t="s">
        <v>2367</v>
      </c>
      <c r="E281" s="44" t="s">
        <v>566</v>
      </c>
      <c r="F281" s="44">
        <v>38</v>
      </c>
      <c r="G281" s="59"/>
      <c r="H281" s="44"/>
      <c r="I281" s="44"/>
      <c r="J281" s="53">
        <f t="shared" si="4"/>
        <v>38</v>
      </c>
    </row>
    <row r="282" spans="1:10" x14ac:dyDescent="0.25">
      <c r="A282" s="44">
        <v>261</v>
      </c>
      <c r="B282" s="50" t="s">
        <v>2165</v>
      </c>
      <c r="C282" s="50" t="s">
        <v>2339</v>
      </c>
      <c r="D282" s="50"/>
      <c r="E282" s="51" t="s">
        <v>393</v>
      </c>
      <c r="F282" s="52">
        <v>38</v>
      </c>
      <c r="G282" s="44"/>
      <c r="H282" s="44"/>
      <c r="I282" s="44"/>
      <c r="J282" s="53">
        <f t="shared" si="4"/>
        <v>38</v>
      </c>
    </row>
    <row r="283" spans="1:10" x14ac:dyDescent="0.25">
      <c r="A283" s="44">
        <v>261</v>
      </c>
      <c r="B283" s="50" t="s">
        <v>55</v>
      </c>
      <c r="C283" s="50" t="s">
        <v>2368</v>
      </c>
      <c r="D283" s="50" t="s">
        <v>2369</v>
      </c>
      <c r="E283" s="51" t="s">
        <v>655</v>
      </c>
      <c r="F283" s="52">
        <v>38</v>
      </c>
      <c r="G283" s="44"/>
      <c r="H283" s="44"/>
      <c r="I283" s="44"/>
      <c r="J283" s="53">
        <f t="shared" si="4"/>
        <v>38</v>
      </c>
    </row>
    <row r="284" spans="1:10" x14ac:dyDescent="0.25">
      <c r="A284" s="44">
        <v>261</v>
      </c>
      <c r="B284" s="50" t="s">
        <v>2113</v>
      </c>
      <c r="C284" s="50" t="s">
        <v>2370</v>
      </c>
      <c r="D284" s="50" t="s">
        <v>1757</v>
      </c>
      <c r="E284" s="51" t="s">
        <v>523</v>
      </c>
      <c r="F284" s="52">
        <v>38</v>
      </c>
      <c r="G284" s="44"/>
      <c r="H284" s="44"/>
      <c r="I284" s="44"/>
      <c r="J284" s="53">
        <f t="shared" si="4"/>
        <v>38</v>
      </c>
    </row>
    <row r="285" spans="1:10" x14ac:dyDescent="0.25">
      <c r="A285" s="44">
        <v>261</v>
      </c>
      <c r="B285" s="50" t="s">
        <v>212</v>
      </c>
      <c r="C285" s="50" t="s">
        <v>2371</v>
      </c>
      <c r="D285" s="50" t="s">
        <v>79</v>
      </c>
      <c r="E285" s="51" t="s">
        <v>393</v>
      </c>
      <c r="F285" s="52">
        <v>38</v>
      </c>
      <c r="G285" s="44"/>
      <c r="H285" s="44"/>
      <c r="I285" s="44"/>
      <c r="J285" s="53">
        <f t="shared" si="4"/>
        <v>38</v>
      </c>
    </row>
    <row r="286" spans="1:10" x14ac:dyDescent="0.25">
      <c r="A286" s="44">
        <v>261</v>
      </c>
      <c r="B286" s="50" t="s">
        <v>45</v>
      </c>
      <c r="C286" s="50" t="s">
        <v>2372</v>
      </c>
      <c r="D286" s="50"/>
      <c r="E286" s="51" t="s">
        <v>1322</v>
      </c>
      <c r="F286" s="52">
        <v>38</v>
      </c>
      <c r="G286" s="44"/>
      <c r="H286" s="44"/>
      <c r="I286" s="44"/>
      <c r="J286" s="53">
        <f t="shared" si="4"/>
        <v>38</v>
      </c>
    </row>
    <row r="287" spans="1:10" x14ac:dyDescent="0.25">
      <c r="A287" s="44">
        <v>261</v>
      </c>
      <c r="B287" s="50" t="s">
        <v>348</v>
      </c>
      <c r="C287" s="50" t="s">
        <v>2373</v>
      </c>
      <c r="D287" s="50"/>
      <c r="E287" s="51" t="s">
        <v>453</v>
      </c>
      <c r="F287" s="52">
        <v>38</v>
      </c>
      <c r="G287" s="44"/>
      <c r="H287" s="44"/>
      <c r="I287" s="44"/>
      <c r="J287" s="53">
        <f t="shared" si="4"/>
        <v>38</v>
      </c>
    </row>
    <row r="288" spans="1:10" x14ac:dyDescent="0.25">
      <c r="A288" s="44">
        <v>261</v>
      </c>
      <c r="B288" s="50" t="s">
        <v>66</v>
      </c>
      <c r="C288" s="50" t="s">
        <v>2374</v>
      </c>
      <c r="D288" s="58" t="s">
        <v>1617</v>
      </c>
      <c r="E288" s="51" t="s">
        <v>699</v>
      </c>
      <c r="F288" s="52">
        <v>38</v>
      </c>
      <c r="G288" s="44"/>
      <c r="H288" s="44"/>
      <c r="I288" s="44"/>
      <c r="J288" s="53">
        <f t="shared" si="4"/>
        <v>38</v>
      </c>
    </row>
    <row r="289" spans="1:10" x14ac:dyDescent="0.25">
      <c r="A289" s="44">
        <v>261</v>
      </c>
      <c r="B289" s="53" t="s">
        <v>258</v>
      </c>
      <c r="C289" s="53" t="s">
        <v>2375</v>
      </c>
      <c r="D289" s="53" t="s">
        <v>2376</v>
      </c>
      <c r="E289" s="51" t="s">
        <v>2073</v>
      </c>
      <c r="F289" s="44"/>
      <c r="G289" s="54">
        <v>38</v>
      </c>
      <c r="H289" s="44"/>
      <c r="I289" s="44"/>
      <c r="J289" s="53">
        <f t="shared" si="4"/>
        <v>38</v>
      </c>
    </row>
    <row r="290" spans="1:10" x14ac:dyDescent="0.25">
      <c r="A290" s="44">
        <v>261</v>
      </c>
      <c r="B290" s="55" t="s">
        <v>66</v>
      </c>
      <c r="C290" s="55" t="s">
        <v>2377</v>
      </c>
      <c r="D290" s="55"/>
      <c r="E290" s="44" t="s">
        <v>518</v>
      </c>
      <c r="F290" s="44">
        <v>38</v>
      </c>
      <c r="G290" s="59"/>
      <c r="H290" s="44"/>
      <c r="I290" s="44"/>
      <c r="J290" s="53">
        <f t="shared" si="4"/>
        <v>38</v>
      </c>
    </row>
    <row r="291" spans="1:10" x14ac:dyDescent="0.25">
      <c r="A291" s="44">
        <v>287</v>
      </c>
      <c r="B291" s="53" t="s">
        <v>194</v>
      </c>
      <c r="C291" s="53" t="s">
        <v>2378</v>
      </c>
      <c r="D291" s="53" t="s">
        <v>2379</v>
      </c>
      <c r="E291" s="51" t="s">
        <v>2073</v>
      </c>
      <c r="F291" s="44"/>
      <c r="G291" s="54">
        <v>36</v>
      </c>
      <c r="H291" s="44"/>
      <c r="I291" s="44"/>
      <c r="J291" s="53">
        <f t="shared" si="4"/>
        <v>36</v>
      </c>
    </row>
    <row r="292" spans="1:10" x14ac:dyDescent="0.25">
      <c r="A292" s="44">
        <v>288</v>
      </c>
      <c r="B292" s="53" t="s">
        <v>2380</v>
      </c>
      <c r="C292" s="53" t="s">
        <v>2381</v>
      </c>
      <c r="D292" s="53"/>
      <c r="E292" s="51" t="s">
        <v>2073</v>
      </c>
      <c r="F292" s="44"/>
      <c r="G292" s="54">
        <v>35</v>
      </c>
      <c r="H292" s="44"/>
      <c r="I292" s="44"/>
      <c r="J292" s="53">
        <f t="shared" si="4"/>
        <v>35</v>
      </c>
    </row>
    <row r="293" spans="1:10" x14ac:dyDescent="0.25">
      <c r="A293" s="44">
        <v>288</v>
      </c>
      <c r="B293" s="55" t="s">
        <v>348</v>
      </c>
      <c r="C293" s="55" t="s">
        <v>2382</v>
      </c>
      <c r="D293" s="55"/>
      <c r="E293" s="44" t="s">
        <v>748</v>
      </c>
      <c r="F293" s="44">
        <v>35</v>
      </c>
      <c r="G293" s="59"/>
      <c r="H293" s="44"/>
      <c r="I293" s="44"/>
      <c r="J293" s="53">
        <f t="shared" si="4"/>
        <v>35</v>
      </c>
    </row>
    <row r="294" spans="1:10" x14ac:dyDescent="0.25">
      <c r="A294" s="44">
        <v>288</v>
      </c>
      <c r="B294" s="50" t="s">
        <v>2383</v>
      </c>
      <c r="C294" s="50" t="s">
        <v>2384</v>
      </c>
      <c r="D294" s="58" t="s">
        <v>2385</v>
      </c>
      <c r="E294" s="51" t="s">
        <v>651</v>
      </c>
      <c r="F294" s="52">
        <v>35</v>
      </c>
      <c r="G294" s="44"/>
      <c r="H294" s="44"/>
      <c r="I294" s="44"/>
      <c r="J294" s="53">
        <f t="shared" si="4"/>
        <v>35</v>
      </c>
    </row>
    <row r="295" spans="1:10" x14ac:dyDescent="0.25">
      <c r="A295" s="44">
        <v>288</v>
      </c>
      <c r="B295" s="50" t="s">
        <v>2115</v>
      </c>
      <c r="C295" s="50" t="s">
        <v>2386</v>
      </c>
      <c r="D295" s="50" t="s">
        <v>2387</v>
      </c>
      <c r="E295" s="51" t="s">
        <v>643</v>
      </c>
      <c r="F295" s="52">
        <v>35</v>
      </c>
      <c r="G295" s="44"/>
      <c r="H295" s="44"/>
      <c r="I295" s="44"/>
      <c r="J295" s="53">
        <f t="shared" si="4"/>
        <v>35</v>
      </c>
    </row>
    <row r="296" spans="1:10" x14ac:dyDescent="0.25">
      <c r="A296" s="44">
        <v>288</v>
      </c>
      <c r="B296" s="50" t="s">
        <v>2388</v>
      </c>
      <c r="C296" s="50" t="s">
        <v>2389</v>
      </c>
      <c r="D296" s="50"/>
      <c r="E296" s="51" t="s">
        <v>651</v>
      </c>
      <c r="F296" s="52">
        <v>35</v>
      </c>
      <c r="G296" s="44"/>
      <c r="H296" s="44"/>
      <c r="I296" s="44"/>
      <c r="J296" s="53">
        <f t="shared" si="4"/>
        <v>35</v>
      </c>
    </row>
    <row r="297" spans="1:10" x14ac:dyDescent="0.25">
      <c r="A297" s="44">
        <v>288</v>
      </c>
      <c r="B297" s="50" t="s">
        <v>2252</v>
      </c>
      <c r="C297" s="50" t="s">
        <v>2390</v>
      </c>
      <c r="D297" s="50"/>
      <c r="E297" s="51" t="s">
        <v>573</v>
      </c>
      <c r="F297" s="52">
        <v>35</v>
      </c>
      <c r="G297" s="44"/>
      <c r="H297" s="44"/>
      <c r="I297" s="44"/>
      <c r="J297" s="53">
        <f t="shared" si="4"/>
        <v>35</v>
      </c>
    </row>
    <row r="298" spans="1:10" x14ac:dyDescent="0.25">
      <c r="A298" s="44">
        <v>288</v>
      </c>
      <c r="B298" s="50" t="s">
        <v>132</v>
      </c>
      <c r="C298" s="50" t="s">
        <v>2089</v>
      </c>
      <c r="D298" s="50"/>
      <c r="E298" s="51" t="s">
        <v>411</v>
      </c>
      <c r="F298" s="52">
        <v>35</v>
      </c>
      <c r="G298" s="44"/>
      <c r="H298" s="44"/>
      <c r="I298" s="44"/>
      <c r="J298" s="53">
        <f t="shared" si="4"/>
        <v>35</v>
      </c>
    </row>
    <row r="299" spans="1:10" x14ac:dyDescent="0.25">
      <c r="A299" s="44">
        <v>288</v>
      </c>
      <c r="B299" s="50" t="s">
        <v>2391</v>
      </c>
      <c r="C299" s="50" t="s">
        <v>2392</v>
      </c>
      <c r="D299" s="50" t="s">
        <v>2393</v>
      </c>
      <c r="E299" s="51" t="s">
        <v>518</v>
      </c>
      <c r="F299" s="52">
        <v>35</v>
      </c>
      <c r="G299" s="44"/>
      <c r="H299" s="44"/>
      <c r="I299" s="44"/>
      <c r="J299" s="53">
        <f t="shared" si="4"/>
        <v>35</v>
      </c>
    </row>
    <row r="300" spans="1:10" x14ac:dyDescent="0.25">
      <c r="A300" s="44">
        <v>288</v>
      </c>
      <c r="B300" s="50" t="s">
        <v>194</v>
      </c>
      <c r="C300" s="50" t="s">
        <v>2394</v>
      </c>
      <c r="D300" s="50"/>
      <c r="E300" s="51" t="s">
        <v>393</v>
      </c>
      <c r="F300" s="52">
        <v>35</v>
      </c>
      <c r="G300" s="44"/>
      <c r="H300" s="44"/>
      <c r="I300" s="44"/>
      <c r="J300" s="53">
        <f t="shared" si="4"/>
        <v>35</v>
      </c>
    </row>
    <row r="301" spans="1:10" x14ac:dyDescent="0.25">
      <c r="A301" s="44">
        <v>288</v>
      </c>
      <c r="B301" s="50" t="s">
        <v>57</v>
      </c>
      <c r="C301" s="50" t="s">
        <v>2395</v>
      </c>
      <c r="D301" s="58"/>
      <c r="E301" s="51" t="s">
        <v>651</v>
      </c>
      <c r="F301" s="52">
        <v>35</v>
      </c>
      <c r="G301" s="44"/>
      <c r="H301" s="44"/>
      <c r="I301" s="44"/>
      <c r="J301" s="53">
        <f t="shared" si="4"/>
        <v>35</v>
      </c>
    </row>
    <row r="302" spans="1:10" x14ac:dyDescent="0.25">
      <c r="A302" s="44">
        <v>288</v>
      </c>
      <c r="B302" s="50" t="s">
        <v>2202</v>
      </c>
      <c r="C302" s="50" t="s">
        <v>2396</v>
      </c>
      <c r="D302" s="58" t="s">
        <v>1813</v>
      </c>
      <c r="E302" s="51" t="s">
        <v>643</v>
      </c>
      <c r="F302" s="52">
        <v>35</v>
      </c>
      <c r="G302" s="44"/>
      <c r="H302" s="44"/>
      <c r="I302" s="44"/>
      <c r="J302" s="53">
        <f t="shared" si="4"/>
        <v>35</v>
      </c>
    </row>
    <row r="303" spans="1:10" x14ac:dyDescent="0.25">
      <c r="A303" s="44">
        <v>288</v>
      </c>
      <c r="B303" s="50" t="s">
        <v>2171</v>
      </c>
      <c r="C303" s="50" t="s">
        <v>2397</v>
      </c>
      <c r="D303" s="58" t="s">
        <v>1084</v>
      </c>
      <c r="E303" s="51" t="s">
        <v>379</v>
      </c>
      <c r="F303" s="52">
        <v>35</v>
      </c>
      <c r="G303" s="44"/>
      <c r="H303" s="44"/>
      <c r="I303" s="44"/>
      <c r="J303" s="53">
        <f t="shared" si="4"/>
        <v>35</v>
      </c>
    </row>
    <row r="304" spans="1:10" x14ac:dyDescent="0.25">
      <c r="A304" s="44">
        <v>301</v>
      </c>
      <c r="B304" s="53" t="s">
        <v>2132</v>
      </c>
      <c r="C304" s="53" t="s">
        <v>2398</v>
      </c>
      <c r="D304" s="53" t="s">
        <v>2399</v>
      </c>
      <c r="E304" s="51" t="s">
        <v>2073</v>
      </c>
      <c r="F304" s="44"/>
      <c r="G304" s="54">
        <v>34</v>
      </c>
      <c r="H304" s="44"/>
      <c r="I304" s="44"/>
      <c r="J304" s="53">
        <f t="shared" si="4"/>
        <v>34</v>
      </c>
    </row>
    <row r="305" spans="1:10" x14ac:dyDescent="0.25">
      <c r="A305" s="44">
        <v>302</v>
      </c>
      <c r="B305" s="50" t="s">
        <v>2288</v>
      </c>
      <c r="C305" s="50" t="s">
        <v>264</v>
      </c>
      <c r="D305" s="50" t="s">
        <v>266</v>
      </c>
      <c r="E305" s="51" t="s">
        <v>430</v>
      </c>
      <c r="F305" s="52">
        <v>33</v>
      </c>
      <c r="G305" s="44"/>
      <c r="H305" s="44"/>
      <c r="I305" s="44"/>
      <c r="J305" s="53">
        <f t="shared" si="4"/>
        <v>33</v>
      </c>
    </row>
    <row r="306" spans="1:10" x14ac:dyDescent="0.25">
      <c r="A306" s="44">
        <v>302</v>
      </c>
      <c r="B306" s="50" t="s">
        <v>2400</v>
      </c>
      <c r="C306" s="50" t="s">
        <v>2401</v>
      </c>
      <c r="D306" s="50"/>
      <c r="E306" s="51" t="s">
        <v>411</v>
      </c>
      <c r="F306" s="52">
        <v>33</v>
      </c>
      <c r="G306" s="44"/>
      <c r="H306" s="44"/>
      <c r="I306" s="44"/>
      <c r="J306" s="53">
        <f t="shared" si="4"/>
        <v>33</v>
      </c>
    </row>
    <row r="307" spans="1:10" x14ac:dyDescent="0.25">
      <c r="A307" s="44">
        <v>302</v>
      </c>
      <c r="B307" s="50" t="s">
        <v>2142</v>
      </c>
      <c r="C307" s="61" t="s">
        <v>2402</v>
      </c>
      <c r="D307" s="50" t="s">
        <v>654</v>
      </c>
      <c r="E307" s="51" t="s">
        <v>463</v>
      </c>
      <c r="F307" s="52">
        <v>33</v>
      </c>
      <c r="G307" s="44"/>
      <c r="H307" s="44"/>
      <c r="I307" s="44"/>
      <c r="J307" s="53">
        <f t="shared" si="4"/>
        <v>33</v>
      </c>
    </row>
    <row r="308" spans="1:10" x14ac:dyDescent="0.25">
      <c r="A308" s="44">
        <v>302</v>
      </c>
      <c r="B308" s="50" t="s">
        <v>66</v>
      </c>
      <c r="C308" s="61" t="s">
        <v>2403</v>
      </c>
      <c r="D308" s="50" t="s">
        <v>206</v>
      </c>
      <c r="E308" s="51" t="s">
        <v>472</v>
      </c>
      <c r="F308" s="52">
        <v>33</v>
      </c>
      <c r="G308" s="44"/>
      <c r="H308" s="44"/>
      <c r="I308" s="44"/>
      <c r="J308" s="53">
        <f t="shared" si="4"/>
        <v>33</v>
      </c>
    </row>
    <row r="309" spans="1:10" x14ac:dyDescent="0.25">
      <c r="A309" s="44">
        <v>302</v>
      </c>
      <c r="B309" s="50" t="s">
        <v>2404</v>
      </c>
      <c r="C309" s="50" t="s">
        <v>2405</v>
      </c>
      <c r="D309" s="50" t="s">
        <v>964</v>
      </c>
      <c r="E309" s="51" t="s">
        <v>430</v>
      </c>
      <c r="F309" s="52">
        <v>33</v>
      </c>
      <c r="G309" s="44"/>
      <c r="H309" s="44"/>
      <c r="I309" s="44"/>
      <c r="J309" s="53">
        <f t="shared" si="4"/>
        <v>33</v>
      </c>
    </row>
    <row r="310" spans="1:10" x14ac:dyDescent="0.25">
      <c r="A310" s="44">
        <v>302</v>
      </c>
      <c r="B310" s="50" t="s">
        <v>2252</v>
      </c>
      <c r="C310" s="50" t="s">
        <v>2406</v>
      </c>
      <c r="D310" s="58"/>
      <c r="E310" s="51" t="s">
        <v>643</v>
      </c>
      <c r="F310" s="52">
        <v>33</v>
      </c>
      <c r="G310" s="44"/>
      <c r="H310" s="44"/>
      <c r="I310" s="44"/>
      <c r="J310" s="53">
        <f t="shared" si="4"/>
        <v>33</v>
      </c>
    </row>
    <row r="311" spans="1:10" x14ac:dyDescent="0.25">
      <c r="A311" s="44">
        <v>302</v>
      </c>
      <c r="B311" s="50" t="s">
        <v>66</v>
      </c>
      <c r="C311" s="50" t="s">
        <v>2407</v>
      </c>
      <c r="D311" s="58" t="s">
        <v>2044</v>
      </c>
      <c r="E311" s="51" t="s">
        <v>1206</v>
      </c>
      <c r="F311" s="52">
        <v>33</v>
      </c>
      <c r="G311" s="44"/>
      <c r="H311" s="44"/>
      <c r="I311" s="44"/>
      <c r="J311" s="53">
        <f t="shared" si="4"/>
        <v>33</v>
      </c>
    </row>
    <row r="312" spans="1:10" x14ac:dyDescent="0.25">
      <c r="A312" s="44">
        <v>302</v>
      </c>
      <c r="B312" s="50" t="s">
        <v>253</v>
      </c>
      <c r="C312" s="50" t="s">
        <v>2408</v>
      </c>
      <c r="D312" s="50"/>
      <c r="E312" s="51" t="s">
        <v>393</v>
      </c>
      <c r="F312" s="52">
        <v>33</v>
      </c>
      <c r="G312" s="44"/>
      <c r="H312" s="44"/>
      <c r="I312" s="44"/>
      <c r="J312" s="53">
        <f t="shared" si="4"/>
        <v>33</v>
      </c>
    </row>
    <row r="313" spans="1:10" x14ac:dyDescent="0.25">
      <c r="A313" s="44">
        <v>302</v>
      </c>
      <c r="B313" s="50" t="s">
        <v>57</v>
      </c>
      <c r="C313" s="50" t="s">
        <v>2409</v>
      </c>
      <c r="D313" s="50"/>
      <c r="E313" s="51" t="s">
        <v>458</v>
      </c>
      <c r="F313" s="52">
        <v>33</v>
      </c>
      <c r="G313" s="44"/>
      <c r="H313" s="44"/>
      <c r="I313" s="44"/>
      <c r="J313" s="53">
        <f t="shared" si="4"/>
        <v>33</v>
      </c>
    </row>
    <row r="314" spans="1:10" x14ac:dyDescent="0.25">
      <c r="A314" s="44">
        <v>302</v>
      </c>
      <c r="B314" s="55" t="s">
        <v>2252</v>
      </c>
      <c r="C314" s="55" t="s">
        <v>2279</v>
      </c>
      <c r="D314" s="55" t="s">
        <v>2205</v>
      </c>
      <c r="E314" s="44" t="s">
        <v>576</v>
      </c>
      <c r="F314" s="44">
        <v>33</v>
      </c>
      <c r="G314" s="59"/>
      <c r="H314" s="44"/>
      <c r="I314" s="44"/>
      <c r="J314" s="53">
        <f t="shared" si="4"/>
        <v>33</v>
      </c>
    </row>
    <row r="315" spans="1:10" x14ac:dyDescent="0.25">
      <c r="A315" s="44">
        <v>302</v>
      </c>
      <c r="B315" s="50" t="s">
        <v>75</v>
      </c>
      <c r="C315" s="50" t="s">
        <v>2410</v>
      </c>
      <c r="D315" s="50"/>
      <c r="E315" s="51" t="s">
        <v>430</v>
      </c>
      <c r="F315" s="52">
        <v>33</v>
      </c>
      <c r="G315" s="44"/>
      <c r="H315" s="44"/>
      <c r="I315" s="44"/>
      <c r="J315" s="53">
        <f t="shared" si="4"/>
        <v>33</v>
      </c>
    </row>
    <row r="316" spans="1:10" x14ac:dyDescent="0.25">
      <c r="A316" s="44">
        <v>302</v>
      </c>
      <c r="B316" s="50" t="s">
        <v>2132</v>
      </c>
      <c r="C316" s="50" t="s">
        <v>2411</v>
      </c>
      <c r="D316" s="50" t="s">
        <v>79</v>
      </c>
      <c r="E316" s="51" t="s">
        <v>1045</v>
      </c>
      <c r="F316" s="52">
        <v>33</v>
      </c>
      <c r="G316" s="44"/>
      <c r="H316" s="44"/>
      <c r="I316" s="44"/>
      <c r="J316" s="53">
        <f t="shared" si="4"/>
        <v>33</v>
      </c>
    </row>
    <row r="317" spans="1:10" x14ac:dyDescent="0.25">
      <c r="A317" s="44">
        <v>302</v>
      </c>
      <c r="B317" s="50" t="s">
        <v>52</v>
      </c>
      <c r="C317" s="50" t="s">
        <v>2412</v>
      </c>
      <c r="D317" s="58" t="s">
        <v>2413</v>
      </c>
      <c r="E317" s="51" t="s">
        <v>593</v>
      </c>
      <c r="F317" s="52">
        <v>33</v>
      </c>
      <c r="G317" s="44"/>
      <c r="H317" s="44"/>
      <c r="I317" s="44"/>
      <c r="J317" s="53">
        <f t="shared" si="4"/>
        <v>33</v>
      </c>
    </row>
    <row r="318" spans="1:10" x14ac:dyDescent="0.25">
      <c r="A318" s="44">
        <v>302</v>
      </c>
      <c r="B318" s="50" t="s">
        <v>2132</v>
      </c>
      <c r="C318" s="50" t="s">
        <v>2414</v>
      </c>
      <c r="D318" s="50"/>
      <c r="E318" s="51" t="s">
        <v>566</v>
      </c>
      <c r="F318" s="52">
        <v>33</v>
      </c>
      <c r="G318" s="44"/>
      <c r="H318" s="44"/>
      <c r="I318" s="44"/>
      <c r="J318" s="53">
        <f t="shared" si="4"/>
        <v>33</v>
      </c>
    </row>
    <row r="319" spans="1:10" x14ac:dyDescent="0.25">
      <c r="A319" s="44">
        <v>302</v>
      </c>
      <c r="B319" s="50" t="s">
        <v>253</v>
      </c>
      <c r="C319" s="50" t="s">
        <v>2415</v>
      </c>
      <c r="D319" s="58" t="s">
        <v>79</v>
      </c>
      <c r="E319" s="51" t="s">
        <v>507</v>
      </c>
      <c r="F319" s="52">
        <v>33</v>
      </c>
      <c r="G319" s="44"/>
      <c r="H319" s="44"/>
      <c r="I319" s="44"/>
      <c r="J319" s="53">
        <f t="shared" si="4"/>
        <v>33</v>
      </c>
    </row>
    <row r="320" spans="1:10" x14ac:dyDescent="0.25">
      <c r="A320" s="44">
        <v>302</v>
      </c>
      <c r="B320" s="55" t="s">
        <v>48</v>
      </c>
      <c r="C320" s="55" t="s">
        <v>2416</v>
      </c>
      <c r="D320" s="55"/>
      <c r="E320" s="44" t="s">
        <v>590</v>
      </c>
      <c r="F320" s="44">
        <v>33</v>
      </c>
      <c r="G320" s="59"/>
      <c r="H320" s="44"/>
      <c r="I320" s="44"/>
      <c r="J320" s="53">
        <f t="shared" si="4"/>
        <v>33</v>
      </c>
    </row>
    <row r="321" spans="1:10" x14ac:dyDescent="0.25">
      <c r="A321" s="44">
        <v>302</v>
      </c>
      <c r="B321" s="50" t="s">
        <v>258</v>
      </c>
      <c r="C321" s="50" t="s">
        <v>2417</v>
      </c>
      <c r="D321" s="58"/>
      <c r="E321" s="51" t="s">
        <v>456</v>
      </c>
      <c r="F321" s="52">
        <v>33</v>
      </c>
      <c r="G321" s="44"/>
      <c r="H321" s="44"/>
      <c r="I321" s="44"/>
      <c r="J321" s="53">
        <f t="shared" si="4"/>
        <v>33</v>
      </c>
    </row>
    <row r="322" spans="1:10" x14ac:dyDescent="0.25">
      <c r="A322" s="44">
        <v>302</v>
      </c>
      <c r="B322" s="55" t="s">
        <v>66</v>
      </c>
      <c r="C322" s="55" t="s">
        <v>2418</v>
      </c>
      <c r="D322" s="55" t="s">
        <v>2205</v>
      </c>
      <c r="E322" s="44" t="s">
        <v>393</v>
      </c>
      <c r="F322" s="44">
        <v>33</v>
      </c>
      <c r="G322" s="59"/>
      <c r="H322" s="44"/>
      <c r="I322" s="44"/>
      <c r="J322" s="53">
        <f t="shared" si="4"/>
        <v>33</v>
      </c>
    </row>
    <row r="323" spans="1:10" x14ac:dyDescent="0.25">
      <c r="A323" s="44">
        <v>302</v>
      </c>
      <c r="B323" s="50" t="s">
        <v>126</v>
      </c>
      <c r="C323" s="50" t="s">
        <v>2419</v>
      </c>
      <c r="D323" s="50" t="s">
        <v>2247</v>
      </c>
      <c r="E323" s="51" t="s">
        <v>655</v>
      </c>
      <c r="F323" s="52">
        <v>33</v>
      </c>
      <c r="G323" s="44"/>
      <c r="H323" s="44"/>
      <c r="I323" s="44"/>
      <c r="J323" s="53">
        <f t="shared" si="4"/>
        <v>33</v>
      </c>
    </row>
    <row r="324" spans="1:10" x14ac:dyDescent="0.25">
      <c r="A324" s="44">
        <v>302</v>
      </c>
      <c r="B324" s="50" t="s">
        <v>2420</v>
      </c>
      <c r="C324" s="50" t="s">
        <v>2421</v>
      </c>
      <c r="D324" s="50" t="s">
        <v>1436</v>
      </c>
      <c r="E324" s="51" t="s">
        <v>467</v>
      </c>
      <c r="F324" s="52">
        <v>33</v>
      </c>
      <c r="G324" s="44"/>
      <c r="H324" s="44"/>
      <c r="I324" s="44"/>
      <c r="J324" s="53">
        <f t="shared" ref="J324:J387" si="5">+F324+G324+H324+I324</f>
        <v>33</v>
      </c>
    </row>
    <row r="325" spans="1:10" x14ac:dyDescent="0.25">
      <c r="A325" s="44">
        <v>302</v>
      </c>
      <c r="B325" s="50" t="s">
        <v>155</v>
      </c>
      <c r="C325" s="50" t="s">
        <v>2422</v>
      </c>
      <c r="D325" s="50" t="s">
        <v>2423</v>
      </c>
      <c r="E325" s="51" t="s">
        <v>621</v>
      </c>
      <c r="F325" s="52">
        <v>33</v>
      </c>
      <c r="G325" s="44"/>
      <c r="H325" s="44"/>
      <c r="I325" s="44"/>
      <c r="J325" s="53">
        <f t="shared" si="5"/>
        <v>33</v>
      </c>
    </row>
    <row r="326" spans="1:10" x14ac:dyDescent="0.25">
      <c r="A326" s="44">
        <v>302</v>
      </c>
      <c r="B326" s="55" t="s">
        <v>2132</v>
      </c>
      <c r="C326" s="55" t="s">
        <v>2424</v>
      </c>
      <c r="D326" s="56"/>
      <c r="E326" s="44" t="s">
        <v>651</v>
      </c>
      <c r="F326" s="44">
        <v>33</v>
      </c>
      <c r="G326" s="59"/>
      <c r="H326" s="44"/>
      <c r="I326" s="44"/>
      <c r="J326" s="53">
        <f t="shared" si="5"/>
        <v>33</v>
      </c>
    </row>
    <row r="327" spans="1:10" x14ac:dyDescent="0.25">
      <c r="A327" s="44">
        <v>302</v>
      </c>
      <c r="B327" s="50" t="s">
        <v>75</v>
      </c>
      <c r="C327" s="50" t="s">
        <v>2425</v>
      </c>
      <c r="D327" s="50"/>
      <c r="E327" s="51" t="s">
        <v>405</v>
      </c>
      <c r="F327" s="52">
        <v>33</v>
      </c>
      <c r="G327" s="44"/>
      <c r="H327" s="44"/>
      <c r="I327" s="44"/>
      <c r="J327" s="53">
        <f t="shared" si="5"/>
        <v>33</v>
      </c>
    </row>
    <row r="328" spans="1:10" x14ac:dyDescent="0.25">
      <c r="A328" s="44">
        <v>302</v>
      </c>
      <c r="B328" s="50" t="s">
        <v>69</v>
      </c>
      <c r="C328" s="50" t="s">
        <v>2426</v>
      </c>
      <c r="D328" s="50"/>
      <c r="E328" s="51" t="s">
        <v>621</v>
      </c>
      <c r="F328" s="52">
        <v>33</v>
      </c>
      <c r="G328" s="44"/>
      <c r="H328" s="44"/>
      <c r="I328" s="44"/>
      <c r="J328" s="53">
        <f t="shared" si="5"/>
        <v>33</v>
      </c>
    </row>
    <row r="329" spans="1:10" x14ac:dyDescent="0.25">
      <c r="A329" s="44">
        <v>302</v>
      </c>
      <c r="B329" s="50" t="s">
        <v>2427</v>
      </c>
      <c r="C329" s="50" t="s">
        <v>2428</v>
      </c>
      <c r="D329" s="50"/>
      <c r="E329" s="51" t="s">
        <v>507</v>
      </c>
      <c r="F329" s="52">
        <v>33</v>
      </c>
      <c r="G329" s="44"/>
      <c r="H329" s="44"/>
      <c r="I329" s="44"/>
      <c r="J329" s="53">
        <f t="shared" si="5"/>
        <v>33</v>
      </c>
    </row>
    <row r="330" spans="1:10" x14ac:dyDescent="0.25">
      <c r="A330" s="44">
        <v>302</v>
      </c>
      <c r="B330" s="50" t="s">
        <v>55</v>
      </c>
      <c r="C330" s="50" t="s">
        <v>2429</v>
      </c>
      <c r="D330" s="50" t="s">
        <v>654</v>
      </c>
      <c r="E330" s="51" t="s">
        <v>518</v>
      </c>
      <c r="F330" s="52">
        <v>33</v>
      </c>
      <c r="G330" s="44"/>
      <c r="H330" s="44"/>
      <c r="I330" s="44"/>
      <c r="J330" s="53">
        <f t="shared" si="5"/>
        <v>33</v>
      </c>
    </row>
    <row r="331" spans="1:10" x14ac:dyDescent="0.25">
      <c r="A331" s="44">
        <v>328</v>
      </c>
      <c r="B331" s="53" t="s">
        <v>2430</v>
      </c>
      <c r="C331" s="53" t="s">
        <v>2431</v>
      </c>
      <c r="D331" s="53" t="s">
        <v>2432</v>
      </c>
      <c r="E331" s="51" t="s">
        <v>2073</v>
      </c>
      <c r="F331" s="44"/>
      <c r="G331" s="54">
        <v>32</v>
      </c>
      <c r="H331" s="44"/>
      <c r="I331" s="44"/>
      <c r="J331" s="53">
        <f t="shared" si="5"/>
        <v>32</v>
      </c>
    </row>
    <row r="332" spans="1:10" x14ac:dyDescent="0.25">
      <c r="A332" s="44">
        <v>329</v>
      </c>
      <c r="B332" s="55" t="s">
        <v>70</v>
      </c>
      <c r="C332" s="55" t="s">
        <v>2433</v>
      </c>
      <c r="D332" s="55" t="s">
        <v>654</v>
      </c>
      <c r="E332" s="44" t="s">
        <v>653</v>
      </c>
      <c r="F332" s="44">
        <v>31</v>
      </c>
      <c r="G332" s="59"/>
      <c r="H332" s="44"/>
      <c r="I332" s="44"/>
      <c r="J332" s="53">
        <f t="shared" si="5"/>
        <v>31</v>
      </c>
    </row>
    <row r="333" spans="1:10" x14ac:dyDescent="0.25">
      <c r="A333" s="44">
        <v>329</v>
      </c>
      <c r="B333" s="50" t="s">
        <v>58</v>
      </c>
      <c r="C333" s="50" t="s">
        <v>2434</v>
      </c>
      <c r="D333" s="50" t="s">
        <v>2435</v>
      </c>
      <c r="E333" s="51" t="s">
        <v>379</v>
      </c>
      <c r="F333" s="52">
        <v>31</v>
      </c>
      <c r="G333" s="44"/>
      <c r="H333" s="44"/>
      <c r="I333" s="44"/>
      <c r="J333" s="53">
        <f t="shared" si="5"/>
        <v>31</v>
      </c>
    </row>
    <row r="334" spans="1:10" x14ac:dyDescent="0.25">
      <c r="A334" s="44">
        <v>329</v>
      </c>
      <c r="B334" s="50" t="s">
        <v>348</v>
      </c>
      <c r="C334" s="50" t="s">
        <v>2301</v>
      </c>
      <c r="D334" s="50" t="s">
        <v>2302</v>
      </c>
      <c r="E334" s="51" t="s">
        <v>566</v>
      </c>
      <c r="F334" s="52">
        <v>31</v>
      </c>
      <c r="G334" s="44"/>
      <c r="H334" s="44"/>
      <c r="I334" s="44"/>
      <c r="J334" s="53">
        <f t="shared" si="5"/>
        <v>31</v>
      </c>
    </row>
    <row r="335" spans="1:10" x14ac:dyDescent="0.25">
      <c r="A335" s="44">
        <v>329</v>
      </c>
      <c r="B335" s="50" t="s">
        <v>2436</v>
      </c>
      <c r="C335" s="50" t="s">
        <v>2437</v>
      </c>
      <c r="D335" s="50"/>
      <c r="E335" s="51" t="s">
        <v>472</v>
      </c>
      <c r="F335" s="52">
        <v>31</v>
      </c>
      <c r="G335" s="44"/>
      <c r="H335" s="44"/>
      <c r="I335" s="44"/>
      <c r="J335" s="53">
        <f t="shared" si="5"/>
        <v>31</v>
      </c>
    </row>
    <row r="336" spans="1:10" x14ac:dyDescent="0.25">
      <c r="A336" s="44">
        <v>329</v>
      </c>
      <c r="B336" s="50" t="s">
        <v>126</v>
      </c>
      <c r="C336" s="50" t="s">
        <v>2438</v>
      </c>
      <c r="D336" s="58" t="s">
        <v>654</v>
      </c>
      <c r="E336" s="51" t="s">
        <v>456</v>
      </c>
      <c r="F336" s="52">
        <v>31</v>
      </c>
      <c r="G336" s="44"/>
      <c r="H336" s="44"/>
      <c r="I336" s="44"/>
      <c r="J336" s="53">
        <f t="shared" si="5"/>
        <v>31</v>
      </c>
    </row>
    <row r="337" spans="1:10" x14ac:dyDescent="0.25">
      <c r="A337" s="44">
        <v>329</v>
      </c>
      <c r="B337" s="50" t="s">
        <v>2439</v>
      </c>
      <c r="C337" s="50" t="s">
        <v>2440</v>
      </c>
      <c r="D337" s="58" t="s">
        <v>1202</v>
      </c>
      <c r="E337" s="51" t="s">
        <v>653</v>
      </c>
      <c r="F337" s="52">
        <v>31</v>
      </c>
      <c r="G337" s="44"/>
      <c r="H337" s="44"/>
      <c r="I337" s="44"/>
      <c r="J337" s="53">
        <f t="shared" si="5"/>
        <v>31</v>
      </c>
    </row>
    <row r="338" spans="1:10" x14ac:dyDescent="0.25">
      <c r="A338" s="44">
        <v>329</v>
      </c>
      <c r="B338" s="50" t="s">
        <v>45</v>
      </c>
      <c r="C338" s="50" t="s">
        <v>2441</v>
      </c>
      <c r="D338" s="50"/>
      <c r="E338" s="51" t="s">
        <v>653</v>
      </c>
      <c r="F338" s="52">
        <v>31</v>
      </c>
      <c r="G338" s="44"/>
      <c r="H338" s="44"/>
      <c r="I338" s="44"/>
      <c r="J338" s="53">
        <f t="shared" si="5"/>
        <v>31</v>
      </c>
    </row>
    <row r="339" spans="1:10" x14ac:dyDescent="0.25">
      <c r="A339" s="44">
        <v>329</v>
      </c>
      <c r="B339" s="50" t="s">
        <v>66</v>
      </c>
      <c r="C339" s="61" t="s">
        <v>2442</v>
      </c>
      <c r="D339" s="50"/>
      <c r="E339" s="51" t="s">
        <v>379</v>
      </c>
      <c r="F339" s="52">
        <v>31</v>
      </c>
      <c r="G339" s="44"/>
      <c r="H339" s="44"/>
      <c r="I339" s="44"/>
      <c r="J339" s="53">
        <f t="shared" si="5"/>
        <v>31</v>
      </c>
    </row>
    <row r="340" spans="1:10" x14ac:dyDescent="0.25">
      <c r="A340" s="44">
        <v>329</v>
      </c>
      <c r="B340" s="50" t="s">
        <v>2380</v>
      </c>
      <c r="C340" s="61" t="s">
        <v>2443</v>
      </c>
      <c r="D340" s="58" t="s">
        <v>79</v>
      </c>
      <c r="E340" s="51" t="s">
        <v>523</v>
      </c>
      <c r="F340" s="52">
        <v>31</v>
      </c>
      <c r="G340" s="44"/>
      <c r="H340" s="44"/>
      <c r="I340" s="44"/>
      <c r="J340" s="53">
        <f t="shared" si="5"/>
        <v>31</v>
      </c>
    </row>
    <row r="341" spans="1:10" x14ac:dyDescent="0.25">
      <c r="A341" s="44">
        <v>329</v>
      </c>
      <c r="B341" s="50" t="s">
        <v>59</v>
      </c>
      <c r="C341" s="50" t="s">
        <v>2187</v>
      </c>
      <c r="D341" s="50" t="s">
        <v>1661</v>
      </c>
      <c r="E341" s="51" t="s">
        <v>518</v>
      </c>
      <c r="F341" s="52">
        <v>31</v>
      </c>
      <c r="G341" s="44"/>
      <c r="H341" s="44"/>
      <c r="I341" s="44"/>
      <c r="J341" s="53">
        <f t="shared" si="5"/>
        <v>31</v>
      </c>
    </row>
    <row r="342" spans="1:10" x14ac:dyDescent="0.25">
      <c r="A342" s="44">
        <v>329</v>
      </c>
      <c r="B342" s="50" t="s">
        <v>2171</v>
      </c>
      <c r="C342" s="50" t="s">
        <v>2444</v>
      </c>
      <c r="D342" s="50" t="s">
        <v>2445</v>
      </c>
      <c r="E342" s="51" t="s">
        <v>655</v>
      </c>
      <c r="F342" s="52">
        <v>31</v>
      </c>
      <c r="G342" s="44"/>
      <c r="H342" s="44"/>
      <c r="I342" s="44"/>
      <c r="J342" s="53">
        <f t="shared" si="5"/>
        <v>31</v>
      </c>
    </row>
    <row r="343" spans="1:10" x14ac:dyDescent="0.25">
      <c r="A343" s="44">
        <v>329</v>
      </c>
      <c r="B343" s="50" t="s">
        <v>45</v>
      </c>
      <c r="C343" s="50" t="s">
        <v>2446</v>
      </c>
      <c r="D343" s="50"/>
      <c r="E343" s="51" t="s">
        <v>458</v>
      </c>
      <c r="F343" s="52">
        <v>31</v>
      </c>
      <c r="G343" s="44"/>
      <c r="H343" s="44"/>
      <c r="I343" s="44"/>
      <c r="J343" s="53">
        <f t="shared" si="5"/>
        <v>31</v>
      </c>
    </row>
    <row r="344" spans="1:10" x14ac:dyDescent="0.25">
      <c r="A344" s="44">
        <v>329</v>
      </c>
      <c r="B344" s="50" t="s">
        <v>2115</v>
      </c>
      <c r="C344" s="50" t="s">
        <v>2447</v>
      </c>
      <c r="D344" s="50" t="s">
        <v>2448</v>
      </c>
      <c r="E344" s="51" t="s">
        <v>653</v>
      </c>
      <c r="F344" s="52">
        <v>31</v>
      </c>
      <c r="G344" s="44"/>
      <c r="H344" s="44"/>
      <c r="I344" s="44"/>
      <c r="J344" s="53">
        <f t="shared" si="5"/>
        <v>31</v>
      </c>
    </row>
    <row r="345" spans="1:10" x14ac:dyDescent="0.25">
      <c r="A345" s="44">
        <v>329</v>
      </c>
      <c r="B345" s="50" t="s">
        <v>66</v>
      </c>
      <c r="C345" s="50" t="s">
        <v>2449</v>
      </c>
      <c r="D345" s="50" t="s">
        <v>677</v>
      </c>
      <c r="E345" s="51" t="s">
        <v>458</v>
      </c>
      <c r="F345" s="52">
        <v>31</v>
      </c>
      <c r="G345" s="44"/>
      <c r="H345" s="44"/>
      <c r="I345" s="44"/>
      <c r="J345" s="53">
        <f t="shared" si="5"/>
        <v>31</v>
      </c>
    </row>
    <row r="346" spans="1:10" x14ac:dyDescent="0.25">
      <c r="A346" s="44">
        <v>329</v>
      </c>
      <c r="B346" s="50" t="s">
        <v>70</v>
      </c>
      <c r="C346" s="50" t="s">
        <v>2089</v>
      </c>
      <c r="D346" s="58" t="s">
        <v>654</v>
      </c>
      <c r="E346" s="51" t="s">
        <v>886</v>
      </c>
      <c r="F346" s="52">
        <v>31</v>
      </c>
      <c r="G346" s="44"/>
      <c r="H346" s="44"/>
      <c r="I346" s="44"/>
      <c r="J346" s="53">
        <f t="shared" si="5"/>
        <v>31</v>
      </c>
    </row>
    <row r="347" spans="1:10" x14ac:dyDescent="0.25">
      <c r="A347" s="44">
        <v>329</v>
      </c>
      <c r="B347" s="50" t="s">
        <v>2356</v>
      </c>
      <c r="C347" s="50" t="s">
        <v>2286</v>
      </c>
      <c r="D347" s="50" t="s">
        <v>2450</v>
      </c>
      <c r="E347" s="51" t="s">
        <v>566</v>
      </c>
      <c r="F347" s="52">
        <v>31</v>
      </c>
      <c r="G347" s="44"/>
      <c r="H347" s="44"/>
      <c r="I347" s="44"/>
      <c r="J347" s="53">
        <f t="shared" si="5"/>
        <v>31</v>
      </c>
    </row>
    <row r="348" spans="1:10" x14ac:dyDescent="0.25">
      <c r="A348" s="44">
        <v>329</v>
      </c>
      <c r="B348" s="50" t="s">
        <v>105</v>
      </c>
      <c r="C348" s="50" t="s">
        <v>2451</v>
      </c>
      <c r="D348" s="50" t="s">
        <v>1596</v>
      </c>
      <c r="E348" s="51" t="s">
        <v>621</v>
      </c>
      <c r="F348" s="52">
        <v>31</v>
      </c>
      <c r="G348" s="44"/>
      <c r="H348" s="44"/>
      <c r="I348" s="44"/>
      <c r="J348" s="53">
        <f t="shared" si="5"/>
        <v>31</v>
      </c>
    </row>
    <row r="349" spans="1:10" x14ac:dyDescent="0.25">
      <c r="A349" s="44">
        <v>329</v>
      </c>
      <c r="B349" s="50" t="s">
        <v>95</v>
      </c>
      <c r="C349" s="50" t="s">
        <v>2452</v>
      </c>
      <c r="D349" s="50" t="s">
        <v>79</v>
      </c>
      <c r="E349" s="51" t="s">
        <v>773</v>
      </c>
      <c r="F349" s="52">
        <v>31</v>
      </c>
      <c r="G349" s="44"/>
      <c r="H349" s="44"/>
      <c r="I349" s="44"/>
      <c r="J349" s="53">
        <f t="shared" si="5"/>
        <v>31</v>
      </c>
    </row>
    <row r="350" spans="1:10" x14ac:dyDescent="0.25">
      <c r="A350" s="44">
        <v>329</v>
      </c>
      <c r="B350" s="50" t="s">
        <v>250</v>
      </c>
      <c r="C350" s="50" t="s">
        <v>2453</v>
      </c>
      <c r="D350" s="50"/>
      <c r="E350" s="51" t="s">
        <v>573</v>
      </c>
      <c r="F350" s="52">
        <v>31</v>
      </c>
      <c r="G350" s="44"/>
      <c r="H350" s="44"/>
      <c r="I350" s="44"/>
      <c r="J350" s="53">
        <f t="shared" si="5"/>
        <v>31</v>
      </c>
    </row>
    <row r="351" spans="1:10" x14ac:dyDescent="0.25">
      <c r="A351" s="44">
        <v>329</v>
      </c>
      <c r="B351" s="50" t="s">
        <v>59</v>
      </c>
      <c r="C351" s="50" t="s">
        <v>2454</v>
      </c>
      <c r="D351" s="58"/>
      <c r="E351" s="51" t="s">
        <v>573</v>
      </c>
      <c r="F351" s="52">
        <v>31</v>
      </c>
      <c r="G351" s="44"/>
      <c r="H351" s="44"/>
      <c r="I351" s="44"/>
      <c r="J351" s="53">
        <f t="shared" si="5"/>
        <v>31</v>
      </c>
    </row>
    <row r="352" spans="1:10" x14ac:dyDescent="0.25">
      <c r="A352" s="44">
        <v>329</v>
      </c>
      <c r="B352" s="50" t="s">
        <v>2252</v>
      </c>
      <c r="C352" s="61" t="s">
        <v>2455</v>
      </c>
      <c r="D352" s="50" t="s">
        <v>2456</v>
      </c>
      <c r="E352" s="51" t="s">
        <v>626</v>
      </c>
      <c r="F352" s="52">
        <v>31</v>
      </c>
      <c r="G352" s="44"/>
      <c r="H352" s="44"/>
      <c r="I352" s="44"/>
      <c r="J352" s="53">
        <f t="shared" si="5"/>
        <v>31</v>
      </c>
    </row>
    <row r="353" spans="1:10" x14ac:dyDescent="0.25">
      <c r="A353" s="44">
        <v>350</v>
      </c>
      <c r="B353" s="50" t="s">
        <v>95</v>
      </c>
      <c r="C353" s="50" t="s">
        <v>2457</v>
      </c>
      <c r="D353" s="50" t="s">
        <v>2458</v>
      </c>
      <c r="E353" s="51" t="s">
        <v>773</v>
      </c>
      <c r="F353" s="52">
        <v>29</v>
      </c>
      <c r="G353" s="44"/>
      <c r="H353" s="44"/>
      <c r="I353" s="44"/>
      <c r="J353" s="53">
        <f t="shared" si="5"/>
        <v>29</v>
      </c>
    </row>
    <row r="354" spans="1:10" x14ac:dyDescent="0.25">
      <c r="A354" s="44">
        <v>350</v>
      </c>
      <c r="B354" s="50" t="s">
        <v>70</v>
      </c>
      <c r="C354" s="61" t="s">
        <v>2459</v>
      </c>
      <c r="D354" s="50"/>
      <c r="E354" s="51" t="s">
        <v>566</v>
      </c>
      <c r="F354" s="52">
        <v>29</v>
      </c>
      <c r="G354" s="44"/>
      <c r="H354" s="44"/>
      <c r="I354" s="44"/>
      <c r="J354" s="53">
        <f t="shared" si="5"/>
        <v>29</v>
      </c>
    </row>
    <row r="355" spans="1:10" x14ac:dyDescent="0.25">
      <c r="A355" s="44">
        <v>350</v>
      </c>
      <c r="B355" s="50" t="s">
        <v>45</v>
      </c>
      <c r="C355" s="50" t="s">
        <v>2305</v>
      </c>
      <c r="D355" s="50" t="s">
        <v>79</v>
      </c>
      <c r="E355" s="51" t="s">
        <v>507</v>
      </c>
      <c r="F355" s="52">
        <v>29</v>
      </c>
      <c r="G355" s="44"/>
      <c r="H355" s="44"/>
      <c r="I355" s="44"/>
      <c r="J355" s="53">
        <f t="shared" si="5"/>
        <v>29</v>
      </c>
    </row>
    <row r="356" spans="1:10" x14ac:dyDescent="0.25">
      <c r="A356" s="44">
        <v>350</v>
      </c>
      <c r="B356" s="50" t="s">
        <v>52</v>
      </c>
      <c r="C356" s="50" t="s">
        <v>2460</v>
      </c>
      <c r="D356" s="58" t="s">
        <v>2461</v>
      </c>
      <c r="E356" s="51" t="s">
        <v>379</v>
      </c>
      <c r="F356" s="52">
        <v>29</v>
      </c>
      <c r="G356" s="44"/>
      <c r="H356" s="44"/>
      <c r="I356" s="44"/>
      <c r="J356" s="53">
        <f t="shared" si="5"/>
        <v>29</v>
      </c>
    </row>
    <row r="357" spans="1:10" x14ac:dyDescent="0.25">
      <c r="A357" s="44">
        <v>350</v>
      </c>
      <c r="B357" s="50" t="s">
        <v>2197</v>
      </c>
      <c r="C357" s="50" t="s">
        <v>327</v>
      </c>
      <c r="D357" s="50" t="s">
        <v>2462</v>
      </c>
      <c r="E357" s="51" t="s">
        <v>846</v>
      </c>
      <c r="F357" s="52">
        <v>29</v>
      </c>
      <c r="G357" s="44"/>
      <c r="H357" s="44"/>
      <c r="I357" s="44"/>
      <c r="J357" s="53">
        <f t="shared" si="5"/>
        <v>29</v>
      </c>
    </row>
    <row r="358" spans="1:10" x14ac:dyDescent="0.25">
      <c r="A358" s="44">
        <v>350</v>
      </c>
      <c r="B358" s="50" t="s">
        <v>72</v>
      </c>
      <c r="C358" s="50" t="s">
        <v>2463</v>
      </c>
      <c r="D358" s="58"/>
      <c r="E358" s="51" t="s">
        <v>653</v>
      </c>
      <c r="F358" s="52">
        <v>29</v>
      </c>
      <c r="G358" s="44"/>
      <c r="H358" s="44"/>
      <c r="I358" s="44"/>
      <c r="J358" s="53">
        <f t="shared" si="5"/>
        <v>29</v>
      </c>
    </row>
    <row r="359" spans="1:10" x14ac:dyDescent="0.25">
      <c r="A359" s="44">
        <v>350</v>
      </c>
      <c r="B359" s="50" t="s">
        <v>57</v>
      </c>
      <c r="C359" s="50" t="s">
        <v>2464</v>
      </c>
      <c r="D359" s="50"/>
      <c r="E359" s="51" t="s">
        <v>463</v>
      </c>
      <c r="F359" s="52">
        <v>29</v>
      </c>
      <c r="G359" s="44"/>
      <c r="H359" s="44"/>
      <c r="I359" s="44"/>
      <c r="J359" s="53">
        <f t="shared" si="5"/>
        <v>29</v>
      </c>
    </row>
    <row r="360" spans="1:10" x14ac:dyDescent="0.25">
      <c r="A360" s="44">
        <v>350</v>
      </c>
      <c r="B360" s="50" t="s">
        <v>194</v>
      </c>
      <c r="C360" s="50" t="s">
        <v>2465</v>
      </c>
      <c r="D360" s="50" t="s">
        <v>2466</v>
      </c>
      <c r="E360" s="51" t="s">
        <v>411</v>
      </c>
      <c r="F360" s="52">
        <v>29</v>
      </c>
      <c r="G360" s="44"/>
      <c r="H360" s="44"/>
      <c r="I360" s="44"/>
      <c r="J360" s="53">
        <f t="shared" si="5"/>
        <v>29</v>
      </c>
    </row>
    <row r="361" spans="1:10" x14ac:dyDescent="0.25">
      <c r="A361" s="44">
        <v>350</v>
      </c>
      <c r="B361" s="50" t="s">
        <v>2356</v>
      </c>
      <c r="C361" s="50" t="s">
        <v>2332</v>
      </c>
      <c r="D361" s="50"/>
      <c r="E361" s="51" t="s">
        <v>453</v>
      </c>
      <c r="F361" s="52">
        <v>29</v>
      </c>
      <c r="G361" s="44"/>
      <c r="H361" s="44"/>
      <c r="I361" s="44"/>
      <c r="J361" s="53">
        <f t="shared" si="5"/>
        <v>29</v>
      </c>
    </row>
    <row r="362" spans="1:10" x14ac:dyDescent="0.25">
      <c r="A362" s="44">
        <v>350</v>
      </c>
      <c r="B362" s="50" t="s">
        <v>105</v>
      </c>
      <c r="C362" s="50" t="s">
        <v>2467</v>
      </c>
      <c r="D362" s="58" t="s">
        <v>654</v>
      </c>
      <c r="E362" s="51" t="s">
        <v>467</v>
      </c>
      <c r="F362" s="52">
        <v>29</v>
      </c>
      <c r="G362" s="44"/>
      <c r="H362" s="44"/>
      <c r="I362" s="44"/>
      <c r="J362" s="53">
        <f t="shared" si="5"/>
        <v>29</v>
      </c>
    </row>
    <row r="363" spans="1:10" x14ac:dyDescent="0.25">
      <c r="A363" s="44">
        <v>350</v>
      </c>
      <c r="B363" s="50" t="s">
        <v>250</v>
      </c>
      <c r="C363" s="50" t="s">
        <v>2468</v>
      </c>
      <c r="D363" s="50" t="s">
        <v>2205</v>
      </c>
      <c r="E363" s="51" t="s">
        <v>566</v>
      </c>
      <c r="F363" s="52">
        <v>29</v>
      </c>
      <c r="G363" s="44"/>
      <c r="H363" s="44"/>
      <c r="I363" s="44"/>
      <c r="J363" s="53">
        <f t="shared" si="5"/>
        <v>29</v>
      </c>
    </row>
    <row r="364" spans="1:10" x14ac:dyDescent="0.25">
      <c r="A364" s="44">
        <v>350</v>
      </c>
      <c r="B364" s="50" t="s">
        <v>70</v>
      </c>
      <c r="C364" s="50" t="s">
        <v>2469</v>
      </c>
      <c r="D364" s="50"/>
      <c r="E364" s="51" t="s">
        <v>379</v>
      </c>
      <c r="F364" s="52">
        <v>29</v>
      </c>
      <c r="G364" s="44"/>
      <c r="H364" s="44"/>
      <c r="I364" s="44"/>
      <c r="J364" s="53">
        <f t="shared" si="5"/>
        <v>29</v>
      </c>
    </row>
    <row r="365" spans="1:10" x14ac:dyDescent="0.25">
      <c r="A365" s="44">
        <v>350</v>
      </c>
      <c r="B365" s="50" t="s">
        <v>2470</v>
      </c>
      <c r="C365" s="50" t="s">
        <v>2365</v>
      </c>
      <c r="D365" s="50" t="s">
        <v>206</v>
      </c>
      <c r="E365" s="51" t="s">
        <v>411</v>
      </c>
      <c r="F365" s="52">
        <v>29</v>
      </c>
      <c r="G365" s="44"/>
      <c r="H365" s="44"/>
      <c r="I365" s="44"/>
      <c r="J365" s="53">
        <f t="shared" si="5"/>
        <v>29</v>
      </c>
    </row>
    <row r="366" spans="1:10" x14ac:dyDescent="0.25">
      <c r="A366" s="44">
        <v>350</v>
      </c>
      <c r="B366" s="50" t="s">
        <v>2115</v>
      </c>
      <c r="C366" s="50" t="s">
        <v>2471</v>
      </c>
      <c r="D366" s="50" t="s">
        <v>2413</v>
      </c>
      <c r="E366" s="51" t="s">
        <v>566</v>
      </c>
      <c r="F366" s="52">
        <v>29</v>
      </c>
      <c r="G366" s="44"/>
      <c r="H366" s="44"/>
      <c r="I366" s="44"/>
      <c r="J366" s="53">
        <f t="shared" si="5"/>
        <v>29</v>
      </c>
    </row>
    <row r="367" spans="1:10" x14ac:dyDescent="0.25">
      <c r="A367" s="44">
        <v>350</v>
      </c>
      <c r="B367" s="50" t="s">
        <v>75</v>
      </c>
      <c r="C367" s="50" t="s">
        <v>2335</v>
      </c>
      <c r="D367" s="50" t="s">
        <v>2472</v>
      </c>
      <c r="E367" s="51" t="s">
        <v>1863</v>
      </c>
      <c r="F367" s="52">
        <v>29</v>
      </c>
      <c r="G367" s="44"/>
      <c r="H367" s="44"/>
      <c r="I367" s="44"/>
      <c r="J367" s="53">
        <f t="shared" si="5"/>
        <v>29</v>
      </c>
    </row>
    <row r="368" spans="1:10" x14ac:dyDescent="0.25">
      <c r="A368" s="44">
        <v>350</v>
      </c>
      <c r="B368" s="50" t="s">
        <v>194</v>
      </c>
      <c r="C368" s="50" t="s">
        <v>2473</v>
      </c>
      <c r="D368" s="50"/>
      <c r="E368" s="51" t="s">
        <v>379</v>
      </c>
      <c r="F368" s="52">
        <v>29</v>
      </c>
      <c r="G368" s="44"/>
      <c r="H368" s="44"/>
      <c r="I368" s="44"/>
      <c r="J368" s="53">
        <f t="shared" si="5"/>
        <v>29</v>
      </c>
    </row>
    <row r="369" spans="1:10" x14ac:dyDescent="0.25">
      <c r="A369" s="44">
        <v>350</v>
      </c>
      <c r="B369" s="50" t="s">
        <v>57</v>
      </c>
      <c r="C369" s="50" t="s">
        <v>2474</v>
      </c>
      <c r="D369" s="50"/>
      <c r="E369" s="51" t="s">
        <v>651</v>
      </c>
      <c r="F369" s="52">
        <v>29</v>
      </c>
      <c r="G369" s="44"/>
      <c r="H369" s="44"/>
      <c r="I369" s="44"/>
      <c r="J369" s="53">
        <f t="shared" si="5"/>
        <v>29</v>
      </c>
    </row>
    <row r="370" spans="1:10" x14ac:dyDescent="0.25">
      <c r="A370" s="44">
        <v>350</v>
      </c>
      <c r="B370" s="50" t="s">
        <v>66</v>
      </c>
      <c r="C370" s="50" t="s">
        <v>2475</v>
      </c>
      <c r="D370" s="58"/>
      <c r="E370" s="51" t="s">
        <v>651</v>
      </c>
      <c r="F370" s="52">
        <v>29</v>
      </c>
      <c r="G370" s="44"/>
      <c r="H370" s="44"/>
      <c r="I370" s="44"/>
      <c r="J370" s="53">
        <f t="shared" si="5"/>
        <v>29</v>
      </c>
    </row>
    <row r="371" spans="1:10" x14ac:dyDescent="0.25">
      <c r="A371" s="44">
        <v>350</v>
      </c>
      <c r="B371" s="50" t="s">
        <v>72</v>
      </c>
      <c r="C371" s="50" t="s">
        <v>2476</v>
      </c>
      <c r="D371" s="50"/>
      <c r="E371" s="51" t="s">
        <v>458</v>
      </c>
      <c r="F371" s="52">
        <v>29</v>
      </c>
      <c r="G371" s="44"/>
      <c r="H371" s="44"/>
      <c r="I371" s="44"/>
      <c r="J371" s="53">
        <f t="shared" si="5"/>
        <v>29</v>
      </c>
    </row>
    <row r="372" spans="1:10" x14ac:dyDescent="0.25">
      <c r="A372" s="44">
        <v>350</v>
      </c>
      <c r="B372" s="50" t="s">
        <v>55</v>
      </c>
      <c r="C372" s="50" t="s">
        <v>2477</v>
      </c>
      <c r="D372" s="50"/>
      <c r="E372" s="51" t="s">
        <v>610</v>
      </c>
      <c r="F372" s="52">
        <v>29</v>
      </c>
      <c r="G372" s="44"/>
      <c r="H372" s="44"/>
      <c r="I372" s="44"/>
      <c r="J372" s="53">
        <f t="shared" si="5"/>
        <v>29</v>
      </c>
    </row>
    <row r="373" spans="1:10" x14ac:dyDescent="0.25">
      <c r="A373" s="44">
        <v>350</v>
      </c>
      <c r="B373" s="50" t="s">
        <v>2478</v>
      </c>
      <c r="C373" s="50" t="s">
        <v>2479</v>
      </c>
      <c r="D373" s="50" t="s">
        <v>2413</v>
      </c>
      <c r="E373" s="51" t="s">
        <v>593</v>
      </c>
      <c r="F373" s="52">
        <v>29</v>
      </c>
      <c r="G373" s="44"/>
      <c r="H373" s="44"/>
      <c r="I373" s="44"/>
      <c r="J373" s="53">
        <f t="shared" si="5"/>
        <v>29</v>
      </c>
    </row>
    <row r="374" spans="1:10" x14ac:dyDescent="0.25">
      <c r="A374" s="44">
        <v>350</v>
      </c>
      <c r="B374" s="55" t="s">
        <v>2171</v>
      </c>
      <c r="C374" s="55" t="s">
        <v>2480</v>
      </c>
      <c r="D374" s="56" t="s">
        <v>1187</v>
      </c>
      <c r="E374" s="44" t="s">
        <v>518</v>
      </c>
      <c r="F374" s="44">
        <v>29</v>
      </c>
      <c r="G374" s="59"/>
      <c r="H374" s="44"/>
      <c r="I374" s="44"/>
      <c r="J374" s="53">
        <f t="shared" si="5"/>
        <v>29</v>
      </c>
    </row>
    <row r="375" spans="1:10" x14ac:dyDescent="0.25">
      <c r="A375" s="44">
        <v>350</v>
      </c>
      <c r="B375" s="50" t="s">
        <v>48</v>
      </c>
      <c r="C375" s="61" t="s">
        <v>2481</v>
      </c>
      <c r="D375" s="50" t="s">
        <v>1584</v>
      </c>
      <c r="E375" s="51" t="s">
        <v>846</v>
      </c>
      <c r="F375" s="52">
        <v>29</v>
      </c>
      <c r="G375" s="44"/>
      <c r="H375" s="44"/>
      <c r="I375" s="44"/>
      <c r="J375" s="53">
        <f t="shared" si="5"/>
        <v>29</v>
      </c>
    </row>
    <row r="376" spans="1:10" x14ac:dyDescent="0.25">
      <c r="A376" s="44">
        <v>350</v>
      </c>
      <c r="B376" s="55" t="s">
        <v>126</v>
      </c>
      <c r="C376" s="55" t="s">
        <v>2482</v>
      </c>
      <c r="D376" s="55" t="s">
        <v>2483</v>
      </c>
      <c r="E376" s="44" t="s">
        <v>393</v>
      </c>
      <c r="F376" s="44">
        <v>29</v>
      </c>
      <c r="G376" s="59"/>
      <c r="H376" s="44"/>
      <c r="I376" s="44"/>
      <c r="J376" s="53">
        <f t="shared" si="5"/>
        <v>29</v>
      </c>
    </row>
    <row r="377" spans="1:10" x14ac:dyDescent="0.25">
      <c r="A377" s="44">
        <v>350</v>
      </c>
      <c r="B377" s="50" t="s">
        <v>2161</v>
      </c>
      <c r="C377" s="50" t="s">
        <v>2484</v>
      </c>
      <c r="D377" s="50" t="s">
        <v>1033</v>
      </c>
      <c r="E377" s="51" t="s">
        <v>458</v>
      </c>
      <c r="F377" s="52">
        <v>29</v>
      </c>
      <c r="G377" s="44"/>
      <c r="H377" s="44"/>
      <c r="I377" s="44"/>
      <c r="J377" s="53">
        <f t="shared" si="5"/>
        <v>29</v>
      </c>
    </row>
    <row r="378" spans="1:10" x14ac:dyDescent="0.25">
      <c r="A378" s="44">
        <v>375</v>
      </c>
      <c r="B378" s="50" t="s">
        <v>2093</v>
      </c>
      <c r="C378" s="50" t="s">
        <v>2485</v>
      </c>
      <c r="D378" s="50"/>
      <c r="E378" s="51" t="s">
        <v>523</v>
      </c>
      <c r="F378" s="52">
        <v>27</v>
      </c>
      <c r="G378" s="44"/>
      <c r="H378" s="44"/>
      <c r="I378" s="44"/>
      <c r="J378" s="53">
        <f t="shared" si="5"/>
        <v>27</v>
      </c>
    </row>
    <row r="379" spans="1:10" x14ac:dyDescent="0.25">
      <c r="A379" s="44">
        <v>375</v>
      </c>
      <c r="B379" s="50" t="s">
        <v>60</v>
      </c>
      <c r="C379" s="50" t="s">
        <v>2486</v>
      </c>
      <c r="D379" s="58"/>
      <c r="E379" s="51" t="s">
        <v>621</v>
      </c>
      <c r="F379" s="52">
        <v>27</v>
      </c>
      <c r="G379" s="44"/>
      <c r="H379" s="44"/>
      <c r="I379" s="44"/>
      <c r="J379" s="53">
        <f t="shared" si="5"/>
        <v>27</v>
      </c>
    </row>
    <row r="380" spans="1:10" x14ac:dyDescent="0.25">
      <c r="A380" s="44">
        <v>375</v>
      </c>
      <c r="B380" s="50" t="s">
        <v>72</v>
      </c>
      <c r="C380" s="50" t="s">
        <v>2487</v>
      </c>
      <c r="D380" s="50"/>
      <c r="E380" s="51" t="s">
        <v>523</v>
      </c>
      <c r="F380" s="52">
        <v>27</v>
      </c>
      <c r="G380" s="44"/>
      <c r="H380" s="44"/>
      <c r="I380" s="44"/>
      <c r="J380" s="53">
        <f t="shared" si="5"/>
        <v>27</v>
      </c>
    </row>
    <row r="381" spans="1:10" x14ac:dyDescent="0.25">
      <c r="A381" s="44">
        <v>375</v>
      </c>
      <c r="B381" s="50" t="s">
        <v>194</v>
      </c>
      <c r="C381" s="50" t="s">
        <v>2488</v>
      </c>
      <c r="D381" s="50" t="s">
        <v>79</v>
      </c>
      <c r="E381" s="51" t="s">
        <v>430</v>
      </c>
      <c r="F381" s="52">
        <v>27</v>
      </c>
      <c r="G381" s="44"/>
      <c r="H381" s="44"/>
      <c r="I381" s="44"/>
      <c r="J381" s="53">
        <f t="shared" si="5"/>
        <v>27</v>
      </c>
    </row>
    <row r="382" spans="1:10" x14ac:dyDescent="0.25">
      <c r="A382" s="44">
        <v>375</v>
      </c>
      <c r="B382" s="50" t="s">
        <v>72</v>
      </c>
      <c r="C382" s="61" t="s">
        <v>2489</v>
      </c>
      <c r="D382" s="50"/>
      <c r="E382" s="51" t="s">
        <v>472</v>
      </c>
      <c r="F382" s="52">
        <v>27</v>
      </c>
      <c r="G382" s="44"/>
      <c r="H382" s="44"/>
      <c r="I382" s="44"/>
      <c r="J382" s="53">
        <f t="shared" si="5"/>
        <v>27</v>
      </c>
    </row>
    <row r="383" spans="1:10" x14ac:dyDescent="0.25">
      <c r="A383" s="44">
        <v>375</v>
      </c>
      <c r="B383" s="55" t="s">
        <v>348</v>
      </c>
      <c r="C383" s="55" t="s">
        <v>2490</v>
      </c>
      <c r="D383" s="55" t="s">
        <v>2491</v>
      </c>
      <c r="E383" s="44" t="s">
        <v>793</v>
      </c>
      <c r="F383" s="44">
        <v>27</v>
      </c>
      <c r="G383" s="59"/>
      <c r="H383" s="44"/>
      <c r="I383" s="44"/>
      <c r="J383" s="53">
        <f t="shared" si="5"/>
        <v>27</v>
      </c>
    </row>
    <row r="384" spans="1:10" x14ac:dyDescent="0.25">
      <c r="A384" s="44">
        <v>375</v>
      </c>
      <c r="B384" s="55" t="s">
        <v>2492</v>
      </c>
      <c r="C384" s="55" t="s">
        <v>2493</v>
      </c>
      <c r="D384" s="55" t="s">
        <v>1316</v>
      </c>
      <c r="E384" s="44" t="s">
        <v>458</v>
      </c>
      <c r="F384" s="44">
        <v>27</v>
      </c>
      <c r="G384" s="59"/>
      <c r="H384" s="44"/>
      <c r="I384" s="44"/>
      <c r="J384" s="53">
        <f t="shared" si="5"/>
        <v>27</v>
      </c>
    </row>
    <row r="385" spans="1:10" x14ac:dyDescent="0.25">
      <c r="A385" s="44">
        <v>375</v>
      </c>
      <c r="B385" s="50" t="s">
        <v>2132</v>
      </c>
      <c r="C385" s="50" t="s">
        <v>2494</v>
      </c>
      <c r="D385" s="50" t="s">
        <v>877</v>
      </c>
      <c r="E385" s="51" t="s">
        <v>655</v>
      </c>
      <c r="F385" s="52">
        <v>27</v>
      </c>
      <c r="G385" s="44"/>
      <c r="H385" s="44"/>
      <c r="I385" s="44"/>
      <c r="J385" s="53">
        <f t="shared" si="5"/>
        <v>27</v>
      </c>
    </row>
    <row r="386" spans="1:10" x14ac:dyDescent="0.25">
      <c r="A386" s="44">
        <v>375</v>
      </c>
      <c r="B386" s="50" t="s">
        <v>66</v>
      </c>
      <c r="C386" s="50" t="s">
        <v>2495</v>
      </c>
      <c r="D386" s="50"/>
      <c r="E386" s="51" t="s">
        <v>453</v>
      </c>
      <c r="F386" s="52">
        <v>27</v>
      </c>
      <c r="G386" s="44"/>
      <c r="H386" s="44"/>
      <c r="I386" s="44"/>
      <c r="J386" s="53">
        <f t="shared" si="5"/>
        <v>27</v>
      </c>
    </row>
    <row r="387" spans="1:10" x14ac:dyDescent="0.25">
      <c r="A387" s="44">
        <v>375</v>
      </c>
      <c r="B387" s="50" t="s">
        <v>60</v>
      </c>
      <c r="C387" s="50" t="s">
        <v>2496</v>
      </c>
      <c r="D387" s="50" t="s">
        <v>1086</v>
      </c>
      <c r="E387" s="51" t="s">
        <v>463</v>
      </c>
      <c r="F387" s="52">
        <v>27</v>
      </c>
      <c r="G387" s="44"/>
      <c r="H387" s="44"/>
      <c r="I387" s="44"/>
      <c r="J387" s="53">
        <f t="shared" si="5"/>
        <v>27</v>
      </c>
    </row>
    <row r="388" spans="1:10" x14ac:dyDescent="0.25">
      <c r="A388" s="44">
        <v>375</v>
      </c>
      <c r="B388" s="50" t="s">
        <v>66</v>
      </c>
      <c r="C388" s="50" t="s">
        <v>2497</v>
      </c>
      <c r="D388" s="50" t="s">
        <v>2498</v>
      </c>
      <c r="E388" s="51" t="s">
        <v>651</v>
      </c>
      <c r="F388" s="52">
        <v>27</v>
      </c>
      <c r="G388" s="44"/>
      <c r="H388" s="44"/>
      <c r="I388" s="44"/>
      <c r="J388" s="53">
        <f t="shared" ref="J388:J451" si="6">+F388+G388+H388+I388</f>
        <v>27</v>
      </c>
    </row>
    <row r="389" spans="1:10" x14ac:dyDescent="0.25">
      <c r="A389" s="44">
        <v>386</v>
      </c>
      <c r="B389" s="50" t="s">
        <v>2499</v>
      </c>
      <c r="C389" s="50" t="s">
        <v>2500</v>
      </c>
      <c r="D389" s="58"/>
      <c r="E389" s="51" t="s">
        <v>643</v>
      </c>
      <c r="F389" s="52">
        <v>25</v>
      </c>
      <c r="G389" s="44"/>
      <c r="H389" s="44"/>
      <c r="I389" s="44"/>
      <c r="J389" s="53">
        <f t="shared" si="6"/>
        <v>25</v>
      </c>
    </row>
    <row r="390" spans="1:10" x14ac:dyDescent="0.25">
      <c r="A390" s="44">
        <v>386</v>
      </c>
      <c r="B390" s="50" t="s">
        <v>2356</v>
      </c>
      <c r="C390" s="50" t="s">
        <v>2501</v>
      </c>
      <c r="D390" s="50" t="s">
        <v>2502</v>
      </c>
      <c r="E390" s="51" t="s">
        <v>573</v>
      </c>
      <c r="F390" s="52">
        <v>25</v>
      </c>
      <c r="G390" s="44"/>
      <c r="H390" s="44"/>
      <c r="I390" s="44"/>
      <c r="J390" s="53">
        <f t="shared" si="6"/>
        <v>25</v>
      </c>
    </row>
    <row r="391" spans="1:10" x14ac:dyDescent="0.25">
      <c r="A391" s="44">
        <v>386</v>
      </c>
      <c r="B391" s="50" t="s">
        <v>48</v>
      </c>
      <c r="C391" s="50" t="s">
        <v>2141</v>
      </c>
      <c r="D391" s="50"/>
      <c r="E391" s="51" t="s">
        <v>846</v>
      </c>
      <c r="F391" s="52">
        <v>25</v>
      </c>
      <c r="G391" s="44"/>
      <c r="H391" s="44"/>
      <c r="I391" s="44"/>
      <c r="J391" s="53">
        <f t="shared" si="6"/>
        <v>25</v>
      </c>
    </row>
    <row r="392" spans="1:10" x14ac:dyDescent="0.25">
      <c r="A392" s="44">
        <v>386</v>
      </c>
      <c r="B392" s="50" t="s">
        <v>70</v>
      </c>
      <c r="C392" s="50" t="s">
        <v>2503</v>
      </c>
      <c r="D392" s="58" t="s">
        <v>1757</v>
      </c>
      <c r="E392" s="51" t="s">
        <v>626</v>
      </c>
      <c r="F392" s="52">
        <v>25</v>
      </c>
      <c r="G392" s="44"/>
      <c r="H392" s="44"/>
      <c r="I392" s="44"/>
      <c r="J392" s="53">
        <f t="shared" si="6"/>
        <v>25</v>
      </c>
    </row>
    <row r="393" spans="1:10" x14ac:dyDescent="0.25">
      <c r="A393" s="44">
        <v>386</v>
      </c>
      <c r="B393" s="50" t="s">
        <v>58</v>
      </c>
      <c r="C393" s="61" t="s">
        <v>2504</v>
      </c>
      <c r="D393" s="50" t="s">
        <v>664</v>
      </c>
      <c r="E393" s="51" t="s">
        <v>918</v>
      </c>
      <c r="F393" s="52">
        <v>25</v>
      </c>
      <c r="G393" s="44"/>
      <c r="H393" s="44"/>
      <c r="I393" s="44"/>
      <c r="J393" s="53">
        <f t="shared" si="6"/>
        <v>25</v>
      </c>
    </row>
    <row r="394" spans="1:10" x14ac:dyDescent="0.25">
      <c r="A394" s="44">
        <v>386</v>
      </c>
      <c r="B394" s="50" t="s">
        <v>59</v>
      </c>
      <c r="C394" s="61" t="s">
        <v>2505</v>
      </c>
      <c r="D394" s="50" t="s">
        <v>206</v>
      </c>
      <c r="E394" s="51" t="s">
        <v>651</v>
      </c>
      <c r="F394" s="52">
        <v>25</v>
      </c>
      <c r="G394" s="44"/>
      <c r="H394" s="44"/>
      <c r="I394" s="44"/>
      <c r="J394" s="53">
        <f t="shared" si="6"/>
        <v>25</v>
      </c>
    </row>
    <row r="395" spans="1:10" x14ac:dyDescent="0.25">
      <c r="A395" s="44">
        <v>386</v>
      </c>
      <c r="B395" s="50" t="s">
        <v>297</v>
      </c>
      <c r="C395" s="50" t="s">
        <v>2506</v>
      </c>
      <c r="D395" s="58"/>
      <c r="E395" s="51" t="s">
        <v>430</v>
      </c>
      <c r="F395" s="52">
        <v>25</v>
      </c>
      <c r="G395" s="44"/>
      <c r="H395" s="44"/>
      <c r="I395" s="44"/>
      <c r="J395" s="53">
        <f t="shared" si="6"/>
        <v>25</v>
      </c>
    </row>
    <row r="396" spans="1:10" x14ac:dyDescent="0.25">
      <c r="A396" s="44">
        <v>386</v>
      </c>
      <c r="B396" s="50" t="s">
        <v>59</v>
      </c>
      <c r="C396" s="50" t="s">
        <v>2507</v>
      </c>
      <c r="D396" s="50" t="s">
        <v>2508</v>
      </c>
      <c r="E396" s="51" t="s">
        <v>523</v>
      </c>
      <c r="F396" s="52">
        <v>25</v>
      </c>
      <c r="G396" s="44"/>
      <c r="H396" s="44"/>
      <c r="I396" s="44"/>
      <c r="J396" s="53">
        <f t="shared" si="6"/>
        <v>25</v>
      </c>
    </row>
    <row r="397" spans="1:10" x14ac:dyDescent="0.25">
      <c r="A397" s="44">
        <v>386</v>
      </c>
      <c r="B397" s="50" t="s">
        <v>155</v>
      </c>
      <c r="C397" s="50" t="s">
        <v>2509</v>
      </c>
      <c r="D397" s="58"/>
      <c r="E397" s="51" t="s">
        <v>518</v>
      </c>
      <c r="F397" s="52">
        <v>25</v>
      </c>
      <c r="G397" s="44"/>
      <c r="H397" s="44"/>
      <c r="I397" s="44"/>
      <c r="J397" s="53">
        <f t="shared" si="6"/>
        <v>25</v>
      </c>
    </row>
    <row r="398" spans="1:10" x14ac:dyDescent="0.25">
      <c r="A398" s="44">
        <v>386</v>
      </c>
      <c r="B398" s="50" t="s">
        <v>60</v>
      </c>
      <c r="C398" s="50" t="s">
        <v>2510</v>
      </c>
      <c r="D398" s="58"/>
      <c r="E398" s="51" t="s">
        <v>507</v>
      </c>
      <c r="F398" s="52">
        <v>25</v>
      </c>
      <c r="G398" s="44"/>
      <c r="H398" s="44"/>
      <c r="I398" s="44"/>
      <c r="J398" s="53">
        <f t="shared" si="6"/>
        <v>25</v>
      </c>
    </row>
    <row r="399" spans="1:10" x14ac:dyDescent="0.25">
      <c r="A399" s="44">
        <v>386</v>
      </c>
      <c r="B399" s="50" t="s">
        <v>2265</v>
      </c>
      <c r="C399" s="50" t="s">
        <v>2511</v>
      </c>
      <c r="D399" s="50" t="s">
        <v>79</v>
      </c>
      <c r="E399" s="51" t="s">
        <v>411</v>
      </c>
      <c r="F399" s="52">
        <v>25</v>
      </c>
      <c r="G399" s="44"/>
      <c r="H399" s="44"/>
      <c r="I399" s="44"/>
      <c r="J399" s="53">
        <f t="shared" si="6"/>
        <v>25</v>
      </c>
    </row>
    <row r="400" spans="1:10" x14ac:dyDescent="0.25">
      <c r="A400" s="44">
        <v>386</v>
      </c>
      <c r="B400" s="50" t="s">
        <v>2226</v>
      </c>
      <c r="C400" s="50" t="s">
        <v>2512</v>
      </c>
      <c r="D400" s="50" t="s">
        <v>2513</v>
      </c>
      <c r="E400" s="51" t="s">
        <v>379</v>
      </c>
      <c r="F400" s="52">
        <v>25</v>
      </c>
      <c r="G400" s="44"/>
      <c r="H400" s="44"/>
      <c r="I400" s="44"/>
      <c r="J400" s="53">
        <f t="shared" si="6"/>
        <v>25</v>
      </c>
    </row>
    <row r="401" spans="1:10" x14ac:dyDescent="0.25">
      <c r="A401" s="44">
        <v>386</v>
      </c>
      <c r="B401" s="50" t="s">
        <v>105</v>
      </c>
      <c r="C401" s="50" t="s">
        <v>2514</v>
      </c>
      <c r="D401" s="50"/>
      <c r="E401" s="51" t="s">
        <v>846</v>
      </c>
      <c r="F401" s="52">
        <v>25</v>
      </c>
      <c r="G401" s="44"/>
      <c r="H401" s="44"/>
      <c r="I401" s="44"/>
      <c r="J401" s="53">
        <f t="shared" si="6"/>
        <v>25</v>
      </c>
    </row>
    <row r="402" spans="1:10" x14ac:dyDescent="0.25">
      <c r="A402" s="44">
        <v>386</v>
      </c>
      <c r="B402" s="50" t="s">
        <v>2515</v>
      </c>
      <c r="C402" s="50" t="s">
        <v>2516</v>
      </c>
      <c r="D402" s="58" t="s">
        <v>877</v>
      </c>
      <c r="E402" s="51" t="s">
        <v>430</v>
      </c>
      <c r="F402" s="52">
        <v>25</v>
      </c>
      <c r="G402" s="44"/>
      <c r="H402" s="44"/>
      <c r="I402" s="44"/>
      <c r="J402" s="53">
        <f t="shared" si="6"/>
        <v>25</v>
      </c>
    </row>
    <row r="403" spans="1:10" x14ac:dyDescent="0.25">
      <c r="A403" s="44">
        <v>386</v>
      </c>
      <c r="B403" s="50" t="s">
        <v>2325</v>
      </c>
      <c r="C403" s="50" t="s">
        <v>2517</v>
      </c>
      <c r="D403" s="50"/>
      <c r="E403" s="51" t="s">
        <v>655</v>
      </c>
      <c r="F403" s="52">
        <v>25</v>
      </c>
      <c r="G403" s="44"/>
      <c r="H403" s="44"/>
      <c r="I403" s="44"/>
      <c r="J403" s="53">
        <f t="shared" si="6"/>
        <v>25</v>
      </c>
    </row>
    <row r="404" spans="1:10" x14ac:dyDescent="0.25">
      <c r="A404" s="44">
        <v>386</v>
      </c>
      <c r="B404" s="50" t="s">
        <v>2321</v>
      </c>
      <c r="C404" s="50" t="s">
        <v>2518</v>
      </c>
      <c r="D404" s="50" t="s">
        <v>79</v>
      </c>
      <c r="E404" s="51" t="s">
        <v>379</v>
      </c>
      <c r="F404" s="52">
        <v>25</v>
      </c>
      <c r="G404" s="44"/>
      <c r="H404" s="44"/>
      <c r="I404" s="44"/>
      <c r="J404" s="53">
        <f t="shared" si="6"/>
        <v>25</v>
      </c>
    </row>
    <row r="405" spans="1:10" x14ac:dyDescent="0.25">
      <c r="A405" s="44">
        <v>386</v>
      </c>
      <c r="B405" s="50" t="s">
        <v>2519</v>
      </c>
      <c r="C405" s="50" t="s">
        <v>2520</v>
      </c>
      <c r="D405" s="50" t="s">
        <v>2521</v>
      </c>
      <c r="E405" s="51" t="s">
        <v>430</v>
      </c>
      <c r="F405" s="52">
        <v>25</v>
      </c>
      <c r="G405" s="44"/>
      <c r="H405" s="44"/>
      <c r="I405" s="44"/>
      <c r="J405" s="53">
        <f t="shared" si="6"/>
        <v>25</v>
      </c>
    </row>
    <row r="406" spans="1:10" x14ac:dyDescent="0.25">
      <c r="A406" s="44">
        <v>386</v>
      </c>
      <c r="B406" s="50" t="s">
        <v>55</v>
      </c>
      <c r="C406" s="50" t="s">
        <v>2522</v>
      </c>
      <c r="D406" s="50" t="s">
        <v>79</v>
      </c>
      <c r="E406" s="51" t="s">
        <v>379</v>
      </c>
      <c r="F406" s="52">
        <v>25</v>
      </c>
      <c r="G406" s="44"/>
      <c r="H406" s="44"/>
      <c r="I406" s="44"/>
      <c r="J406" s="53">
        <f t="shared" si="6"/>
        <v>25</v>
      </c>
    </row>
    <row r="407" spans="1:10" x14ac:dyDescent="0.25">
      <c r="A407" s="44">
        <v>386</v>
      </c>
      <c r="B407" s="50" t="s">
        <v>194</v>
      </c>
      <c r="C407" s="50" t="s">
        <v>2523</v>
      </c>
      <c r="D407" s="50"/>
      <c r="E407" s="51" t="s">
        <v>472</v>
      </c>
      <c r="F407" s="52">
        <v>25</v>
      </c>
      <c r="G407" s="44"/>
      <c r="H407" s="44"/>
      <c r="I407" s="44"/>
      <c r="J407" s="53">
        <f t="shared" si="6"/>
        <v>25</v>
      </c>
    </row>
    <row r="408" spans="1:10" x14ac:dyDescent="0.25">
      <c r="A408" s="44">
        <v>386</v>
      </c>
      <c r="B408" s="55" t="s">
        <v>2524</v>
      </c>
      <c r="C408" s="55" t="s">
        <v>2525</v>
      </c>
      <c r="D408" s="55"/>
      <c r="E408" s="44" t="s">
        <v>610</v>
      </c>
      <c r="F408" s="44">
        <v>25</v>
      </c>
      <c r="G408" s="59"/>
      <c r="H408" s="44"/>
      <c r="I408" s="44"/>
      <c r="J408" s="53">
        <f t="shared" si="6"/>
        <v>25</v>
      </c>
    </row>
    <row r="409" spans="1:10" x14ac:dyDescent="0.25">
      <c r="A409" s="44">
        <v>386</v>
      </c>
      <c r="B409" s="50" t="s">
        <v>2239</v>
      </c>
      <c r="C409" s="50" t="s">
        <v>2526</v>
      </c>
      <c r="D409" s="50" t="s">
        <v>654</v>
      </c>
      <c r="E409" s="51" t="s">
        <v>472</v>
      </c>
      <c r="F409" s="52">
        <v>25</v>
      </c>
      <c r="G409" s="44"/>
      <c r="H409" s="44"/>
      <c r="I409" s="44"/>
      <c r="J409" s="53">
        <f t="shared" si="6"/>
        <v>25</v>
      </c>
    </row>
    <row r="410" spans="1:10" x14ac:dyDescent="0.25">
      <c r="A410" s="44">
        <v>407</v>
      </c>
      <c r="B410" s="50" t="s">
        <v>95</v>
      </c>
      <c r="C410" s="50" t="s">
        <v>2527</v>
      </c>
      <c r="D410" s="58"/>
      <c r="E410" s="51" t="s">
        <v>626</v>
      </c>
      <c r="F410" s="52">
        <v>24</v>
      </c>
      <c r="G410" s="44"/>
      <c r="H410" s="44"/>
      <c r="I410" s="44"/>
      <c r="J410" s="53">
        <f t="shared" si="6"/>
        <v>24</v>
      </c>
    </row>
    <row r="411" spans="1:10" x14ac:dyDescent="0.25">
      <c r="A411" s="44">
        <v>407</v>
      </c>
      <c r="B411" s="50" t="s">
        <v>66</v>
      </c>
      <c r="C411" s="61" t="s">
        <v>2528</v>
      </c>
      <c r="D411" s="50" t="s">
        <v>677</v>
      </c>
      <c r="E411" s="51" t="s">
        <v>566</v>
      </c>
      <c r="F411" s="52">
        <v>24</v>
      </c>
      <c r="G411" s="44"/>
      <c r="H411" s="44"/>
      <c r="I411" s="44"/>
      <c r="J411" s="53">
        <f t="shared" si="6"/>
        <v>24</v>
      </c>
    </row>
    <row r="412" spans="1:10" x14ac:dyDescent="0.25">
      <c r="A412" s="44">
        <v>407</v>
      </c>
      <c r="B412" s="50" t="s">
        <v>2115</v>
      </c>
      <c r="C412" s="50" t="s">
        <v>2187</v>
      </c>
      <c r="D412" s="50" t="s">
        <v>1661</v>
      </c>
      <c r="E412" s="51" t="s">
        <v>518</v>
      </c>
      <c r="F412" s="52">
        <v>24</v>
      </c>
      <c r="G412" s="44"/>
      <c r="H412" s="44"/>
      <c r="I412" s="44"/>
      <c r="J412" s="53">
        <f t="shared" si="6"/>
        <v>24</v>
      </c>
    </row>
    <row r="413" spans="1:10" x14ac:dyDescent="0.25">
      <c r="A413" s="44">
        <v>407</v>
      </c>
      <c r="B413" s="50" t="s">
        <v>2529</v>
      </c>
      <c r="C413" s="50" t="s">
        <v>2530</v>
      </c>
      <c r="D413" s="58" t="s">
        <v>79</v>
      </c>
      <c r="E413" s="51" t="s">
        <v>472</v>
      </c>
      <c r="F413" s="52">
        <v>24</v>
      </c>
      <c r="G413" s="44"/>
      <c r="H413" s="44"/>
      <c r="I413" s="44"/>
      <c r="J413" s="53">
        <f t="shared" si="6"/>
        <v>24</v>
      </c>
    </row>
    <row r="414" spans="1:10" x14ac:dyDescent="0.25">
      <c r="A414" s="44">
        <v>407</v>
      </c>
      <c r="B414" s="50" t="s">
        <v>52</v>
      </c>
      <c r="C414" s="50" t="s">
        <v>2531</v>
      </c>
      <c r="D414" s="50" t="s">
        <v>2205</v>
      </c>
      <c r="E414" s="51" t="s">
        <v>626</v>
      </c>
      <c r="F414" s="52">
        <v>24</v>
      </c>
      <c r="G414" s="44"/>
      <c r="H414" s="44"/>
      <c r="I414" s="44"/>
      <c r="J414" s="53">
        <f t="shared" si="6"/>
        <v>24</v>
      </c>
    </row>
    <row r="415" spans="1:10" x14ac:dyDescent="0.25">
      <c r="A415" s="44">
        <v>407</v>
      </c>
      <c r="B415" s="55" t="s">
        <v>2532</v>
      </c>
      <c r="C415" s="55" t="s">
        <v>2533</v>
      </c>
      <c r="D415" s="55" t="s">
        <v>2534</v>
      </c>
      <c r="E415" s="44" t="s">
        <v>507</v>
      </c>
      <c r="F415" s="44">
        <v>24</v>
      </c>
      <c r="G415" s="59"/>
      <c r="H415" s="44"/>
      <c r="I415" s="44"/>
      <c r="J415" s="53">
        <f t="shared" si="6"/>
        <v>24</v>
      </c>
    </row>
    <row r="416" spans="1:10" x14ac:dyDescent="0.25">
      <c r="A416" s="44">
        <v>407</v>
      </c>
      <c r="B416" s="50" t="s">
        <v>2136</v>
      </c>
      <c r="C416" s="50" t="s">
        <v>2535</v>
      </c>
      <c r="D416" s="58" t="s">
        <v>1757</v>
      </c>
      <c r="E416" s="51" t="s">
        <v>948</v>
      </c>
      <c r="F416" s="52">
        <v>24</v>
      </c>
      <c r="G416" s="44"/>
      <c r="H416" s="44"/>
      <c r="I416" s="44"/>
      <c r="J416" s="53">
        <f t="shared" si="6"/>
        <v>24</v>
      </c>
    </row>
    <row r="417" spans="1:10" x14ac:dyDescent="0.25">
      <c r="A417" s="44">
        <v>407</v>
      </c>
      <c r="B417" s="50" t="s">
        <v>126</v>
      </c>
      <c r="C417" s="50" t="s">
        <v>2089</v>
      </c>
      <c r="D417" s="58" t="s">
        <v>654</v>
      </c>
      <c r="E417" s="51" t="s">
        <v>581</v>
      </c>
      <c r="F417" s="52">
        <v>24</v>
      </c>
      <c r="G417" s="44"/>
      <c r="H417" s="44"/>
      <c r="I417" s="44"/>
      <c r="J417" s="53">
        <f t="shared" si="6"/>
        <v>24</v>
      </c>
    </row>
    <row r="418" spans="1:10" x14ac:dyDescent="0.25">
      <c r="A418" s="44">
        <v>407</v>
      </c>
      <c r="B418" s="50" t="s">
        <v>297</v>
      </c>
      <c r="C418" s="50" t="s">
        <v>2536</v>
      </c>
      <c r="D418" s="50" t="s">
        <v>2537</v>
      </c>
      <c r="E418" s="51" t="s">
        <v>655</v>
      </c>
      <c r="F418" s="52">
        <v>24</v>
      </c>
      <c r="G418" s="44"/>
      <c r="H418" s="44"/>
      <c r="I418" s="44"/>
      <c r="J418" s="53">
        <f t="shared" si="6"/>
        <v>24</v>
      </c>
    </row>
    <row r="419" spans="1:10" x14ac:dyDescent="0.25">
      <c r="A419" s="44">
        <v>407</v>
      </c>
      <c r="B419" s="50" t="s">
        <v>52</v>
      </c>
      <c r="C419" s="50" t="s">
        <v>2538</v>
      </c>
      <c r="D419" s="58"/>
      <c r="E419" s="51" t="s">
        <v>463</v>
      </c>
      <c r="F419" s="52">
        <v>24</v>
      </c>
      <c r="G419" s="44"/>
      <c r="H419" s="44"/>
      <c r="I419" s="44"/>
      <c r="J419" s="53">
        <f t="shared" si="6"/>
        <v>24</v>
      </c>
    </row>
    <row r="420" spans="1:10" x14ac:dyDescent="0.25">
      <c r="A420" s="44">
        <v>407</v>
      </c>
      <c r="B420" s="50" t="s">
        <v>59</v>
      </c>
      <c r="C420" s="50" t="s">
        <v>2539</v>
      </c>
      <c r="D420" s="50"/>
      <c r="E420" s="51" t="s">
        <v>651</v>
      </c>
      <c r="F420" s="52">
        <v>24</v>
      </c>
      <c r="G420" s="44"/>
      <c r="H420" s="44"/>
      <c r="I420" s="44"/>
      <c r="J420" s="53">
        <f t="shared" si="6"/>
        <v>24</v>
      </c>
    </row>
    <row r="421" spans="1:10" x14ac:dyDescent="0.25">
      <c r="A421" s="44">
        <v>407</v>
      </c>
      <c r="B421" s="50" t="s">
        <v>66</v>
      </c>
      <c r="C421" s="50" t="s">
        <v>2119</v>
      </c>
      <c r="D421" s="50" t="s">
        <v>2205</v>
      </c>
      <c r="E421" s="51" t="s">
        <v>411</v>
      </c>
      <c r="F421" s="52">
        <v>24</v>
      </c>
      <c r="G421" s="44"/>
      <c r="H421" s="44"/>
      <c r="I421" s="44"/>
      <c r="J421" s="53">
        <f t="shared" si="6"/>
        <v>24</v>
      </c>
    </row>
    <row r="422" spans="1:10" x14ac:dyDescent="0.25">
      <c r="A422" s="44">
        <v>407</v>
      </c>
      <c r="B422" s="50" t="s">
        <v>302</v>
      </c>
      <c r="C422" s="50" t="s">
        <v>2540</v>
      </c>
      <c r="D422" s="50" t="s">
        <v>2541</v>
      </c>
      <c r="E422" s="51" t="s">
        <v>379</v>
      </c>
      <c r="F422" s="52">
        <v>24</v>
      </c>
      <c r="G422" s="44"/>
      <c r="H422" s="44"/>
      <c r="I422" s="44"/>
      <c r="J422" s="53">
        <f t="shared" si="6"/>
        <v>24</v>
      </c>
    </row>
    <row r="423" spans="1:10" x14ac:dyDescent="0.25">
      <c r="A423" s="44">
        <v>420</v>
      </c>
      <c r="B423" s="50" t="s">
        <v>2142</v>
      </c>
      <c r="C423" s="50" t="s">
        <v>2542</v>
      </c>
      <c r="D423" s="58"/>
      <c r="E423" s="51" t="s">
        <v>655</v>
      </c>
      <c r="F423" s="52">
        <v>23</v>
      </c>
      <c r="G423" s="44"/>
      <c r="H423" s="44"/>
      <c r="I423" s="44"/>
      <c r="J423" s="53">
        <f t="shared" si="6"/>
        <v>23</v>
      </c>
    </row>
    <row r="424" spans="1:10" x14ac:dyDescent="0.25">
      <c r="A424" s="44">
        <v>420</v>
      </c>
      <c r="B424" s="50" t="s">
        <v>2299</v>
      </c>
      <c r="C424" s="50" t="s">
        <v>2543</v>
      </c>
      <c r="D424" s="50"/>
      <c r="E424" s="51" t="s">
        <v>507</v>
      </c>
      <c r="F424" s="52">
        <v>23</v>
      </c>
      <c r="G424" s="44"/>
      <c r="H424" s="44"/>
      <c r="I424" s="44"/>
      <c r="J424" s="53">
        <f t="shared" si="6"/>
        <v>23</v>
      </c>
    </row>
    <row r="425" spans="1:10" x14ac:dyDescent="0.25">
      <c r="A425" s="44">
        <v>420</v>
      </c>
      <c r="B425" s="50" t="s">
        <v>2197</v>
      </c>
      <c r="C425" s="50" t="s">
        <v>2544</v>
      </c>
      <c r="D425" s="50"/>
      <c r="E425" s="51" t="s">
        <v>393</v>
      </c>
      <c r="F425" s="52">
        <v>23</v>
      </c>
      <c r="G425" s="44"/>
      <c r="H425" s="44"/>
      <c r="I425" s="44"/>
      <c r="J425" s="53">
        <f t="shared" si="6"/>
        <v>23</v>
      </c>
    </row>
    <row r="426" spans="1:10" x14ac:dyDescent="0.25">
      <c r="A426" s="44">
        <v>420</v>
      </c>
      <c r="B426" s="50" t="s">
        <v>2288</v>
      </c>
      <c r="C426" s="61" t="s">
        <v>2545</v>
      </c>
      <c r="D426" s="58"/>
      <c r="E426" s="51" t="s">
        <v>651</v>
      </c>
      <c r="F426" s="52">
        <v>23</v>
      </c>
      <c r="G426" s="44"/>
      <c r="H426" s="44"/>
      <c r="I426" s="44"/>
      <c r="J426" s="53">
        <f t="shared" si="6"/>
        <v>23</v>
      </c>
    </row>
    <row r="427" spans="1:10" x14ac:dyDescent="0.25">
      <c r="A427" s="44">
        <v>420</v>
      </c>
      <c r="B427" s="50" t="s">
        <v>2546</v>
      </c>
      <c r="C427" s="50" t="s">
        <v>2547</v>
      </c>
      <c r="D427" s="50" t="s">
        <v>79</v>
      </c>
      <c r="E427" s="51" t="s">
        <v>621</v>
      </c>
      <c r="F427" s="52">
        <v>23</v>
      </c>
      <c r="G427" s="44"/>
      <c r="H427" s="44"/>
      <c r="I427" s="44"/>
      <c r="J427" s="53">
        <f t="shared" si="6"/>
        <v>23</v>
      </c>
    </row>
    <row r="428" spans="1:10" x14ac:dyDescent="0.25">
      <c r="A428" s="44">
        <v>420</v>
      </c>
      <c r="B428" s="50" t="s">
        <v>72</v>
      </c>
      <c r="C428" s="50" t="s">
        <v>2194</v>
      </c>
      <c r="D428" s="58"/>
      <c r="E428" s="51" t="s">
        <v>653</v>
      </c>
      <c r="F428" s="52">
        <v>23</v>
      </c>
      <c r="G428" s="44"/>
      <c r="H428" s="44"/>
      <c r="I428" s="44"/>
      <c r="J428" s="53">
        <f t="shared" si="6"/>
        <v>23</v>
      </c>
    </row>
    <row r="429" spans="1:10" x14ac:dyDescent="0.25">
      <c r="A429" s="44">
        <v>420</v>
      </c>
      <c r="B429" s="50" t="s">
        <v>2548</v>
      </c>
      <c r="C429" s="50" t="s">
        <v>2549</v>
      </c>
      <c r="D429" s="50"/>
      <c r="E429" s="51" t="s">
        <v>868</v>
      </c>
      <c r="F429" s="52">
        <v>23</v>
      </c>
      <c r="G429" s="44"/>
      <c r="H429" s="44"/>
      <c r="I429" s="44"/>
      <c r="J429" s="53">
        <f t="shared" si="6"/>
        <v>23</v>
      </c>
    </row>
    <row r="430" spans="1:10" x14ac:dyDescent="0.25">
      <c r="A430" s="44">
        <v>420</v>
      </c>
      <c r="B430" s="50" t="s">
        <v>48</v>
      </c>
      <c r="C430" s="50" t="s">
        <v>2550</v>
      </c>
      <c r="D430" s="50"/>
      <c r="E430" s="51" t="s">
        <v>393</v>
      </c>
      <c r="F430" s="52">
        <v>23</v>
      </c>
      <c r="G430" s="44"/>
      <c r="H430" s="44"/>
      <c r="I430" s="44"/>
      <c r="J430" s="53">
        <f t="shared" si="6"/>
        <v>23</v>
      </c>
    </row>
    <row r="431" spans="1:10" x14ac:dyDescent="0.25">
      <c r="A431" s="44">
        <v>420</v>
      </c>
      <c r="B431" s="50" t="s">
        <v>59</v>
      </c>
      <c r="C431" s="50" t="s">
        <v>2551</v>
      </c>
      <c r="D431" s="58"/>
      <c r="E431" s="51" t="s">
        <v>593</v>
      </c>
      <c r="F431" s="52">
        <v>23</v>
      </c>
      <c r="G431" s="44"/>
      <c r="H431" s="44"/>
      <c r="I431" s="44"/>
      <c r="J431" s="53">
        <f t="shared" si="6"/>
        <v>23</v>
      </c>
    </row>
    <row r="432" spans="1:10" x14ac:dyDescent="0.25">
      <c r="A432" s="44">
        <v>420</v>
      </c>
      <c r="B432" s="50" t="s">
        <v>55</v>
      </c>
      <c r="C432" s="50" t="s">
        <v>2552</v>
      </c>
      <c r="D432" s="50" t="s">
        <v>962</v>
      </c>
      <c r="E432" s="51" t="s">
        <v>507</v>
      </c>
      <c r="F432" s="52">
        <v>23</v>
      </c>
      <c r="G432" s="44"/>
      <c r="H432" s="44"/>
      <c r="I432" s="44"/>
      <c r="J432" s="53">
        <f t="shared" si="6"/>
        <v>23</v>
      </c>
    </row>
    <row r="433" spans="1:10" x14ac:dyDescent="0.25">
      <c r="A433" s="44">
        <v>420</v>
      </c>
      <c r="B433" s="50" t="s">
        <v>57</v>
      </c>
      <c r="C433" s="50" t="s">
        <v>2553</v>
      </c>
      <c r="D433" s="50"/>
      <c r="E433" s="51" t="s">
        <v>653</v>
      </c>
      <c r="F433" s="52">
        <v>23</v>
      </c>
      <c r="G433" s="44"/>
      <c r="H433" s="44"/>
      <c r="I433" s="44"/>
      <c r="J433" s="53">
        <f t="shared" si="6"/>
        <v>23</v>
      </c>
    </row>
    <row r="434" spans="1:10" x14ac:dyDescent="0.25">
      <c r="A434" s="44">
        <v>420</v>
      </c>
      <c r="B434" s="50" t="s">
        <v>72</v>
      </c>
      <c r="C434" s="50" t="s">
        <v>2482</v>
      </c>
      <c r="D434" s="58" t="s">
        <v>2483</v>
      </c>
      <c r="E434" s="51" t="s">
        <v>507</v>
      </c>
      <c r="F434" s="52">
        <v>23</v>
      </c>
      <c r="G434" s="44"/>
      <c r="H434" s="44"/>
      <c r="I434" s="44"/>
      <c r="J434" s="53">
        <f t="shared" si="6"/>
        <v>23</v>
      </c>
    </row>
    <row r="435" spans="1:10" x14ac:dyDescent="0.25">
      <c r="A435" s="44">
        <v>432</v>
      </c>
      <c r="B435" s="50" t="s">
        <v>212</v>
      </c>
      <c r="C435" s="50" t="s">
        <v>2554</v>
      </c>
      <c r="D435" s="50"/>
      <c r="E435" s="51" t="s">
        <v>458</v>
      </c>
      <c r="F435" s="52">
        <v>22</v>
      </c>
      <c r="G435" s="44"/>
      <c r="H435" s="44"/>
      <c r="I435" s="44"/>
      <c r="J435" s="53">
        <f t="shared" si="6"/>
        <v>22</v>
      </c>
    </row>
    <row r="436" spans="1:10" x14ac:dyDescent="0.25">
      <c r="A436" s="44">
        <v>432</v>
      </c>
      <c r="B436" s="50" t="s">
        <v>2171</v>
      </c>
      <c r="C436" s="61" t="s">
        <v>2555</v>
      </c>
      <c r="D436" s="50" t="s">
        <v>79</v>
      </c>
      <c r="E436" s="51" t="s">
        <v>643</v>
      </c>
      <c r="F436" s="52">
        <v>22</v>
      </c>
      <c r="G436" s="44"/>
      <c r="H436" s="44"/>
      <c r="I436" s="44"/>
      <c r="J436" s="53">
        <f t="shared" si="6"/>
        <v>22</v>
      </c>
    </row>
    <row r="437" spans="1:10" x14ac:dyDescent="0.25">
      <c r="A437" s="44">
        <v>432</v>
      </c>
      <c r="B437" s="55" t="s">
        <v>194</v>
      </c>
      <c r="C437" s="55" t="s">
        <v>2556</v>
      </c>
      <c r="D437" s="55" t="s">
        <v>2247</v>
      </c>
      <c r="E437" s="44" t="s">
        <v>518</v>
      </c>
      <c r="F437" s="44">
        <v>22</v>
      </c>
      <c r="G437" s="59"/>
      <c r="H437" s="44"/>
      <c r="I437" s="44"/>
      <c r="J437" s="53">
        <f t="shared" si="6"/>
        <v>22</v>
      </c>
    </row>
    <row r="438" spans="1:10" x14ac:dyDescent="0.25">
      <c r="A438" s="44">
        <v>432</v>
      </c>
      <c r="B438" s="50" t="s">
        <v>57</v>
      </c>
      <c r="C438" s="50" t="s">
        <v>2557</v>
      </c>
      <c r="D438" s="50" t="s">
        <v>2558</v>
      </c>
      <c r="E438" s="51" t="s">
        <v>610</v>
      </c>
      <c r="F438" s="52">
        <v>22</v>
      </c>
      <c r="G438" s="44"/>
      <c r="H438" s="44"/>
      <c r="I438" s="44"/>
      <c r="J438" s="53">
        <f t="shared" si="6"/>
        <v>22</v>
      </c>
    </row>
    <row r="439" spans="1:10" x14ac:dyDescent="0.25">
      <c r="A439" s="44">
        <v>436</v>
      </c>
      <c r="B439" s="55" t="s">
        <v>70</v>
      </c>
      <c r="C439" s="55" t="s">
        <v>2559</v>
      </c>
      <c r="D439" s="55"/>
      <c r="E439" s="44" t="s">
        <v>573</v>
      </c>
      <c r="F439" s="44">
        <v>21</v>
      </c>
      <c r="G439" s="59"/>
      <c r="H439" s="44"/>
      <c r="I439" s="44"/>
      <c r="J439" s="53">
        <f t="shared" si="6"/>
        <v>21</v>
      </c>
    </row>
    <row r="440" spans="1:10" x14ac:dyDescent="0.25">
      <c r="A440" s="44">
        <v>436</v>
      </c>
      <c r="B440" s="50" t="s">
        <v>2216</v>
      </c>
      <c r="C440" s="50" t="s">
        <v>2559</v>
      </c>
      <c r="D440" s="50"/>
      <c r="E440" s="51" t="s">
        <v>626</v>
      </c>
      <c r="F440" s="52">
        <v>21</v>
      </c>
      <c r="G440" s="44"/>
      <c r="H440" s="44"/>
      <c r="I440" s="44"/>
      <c r="J440" s="53">
        <f t="shared" si="6"/>
        <v>21</v>
      </c>
    </row>
    <row r="441" spans="1:10" x14ac:dyDescent="0.25">
      <c r="A441" s="44">
        <v>436</v>
      </c>
      <c r="B441" s="55" t="s">
        <v>2142</v>
      </c>
      <c r="C441" s="55" t="s">
        <v>2560</v>
      </c>
      <c r="D441" s="55"/>
      <c r="E441" s="44" t="s">
        <v>463</v>
      </c>
      <c r="F441" s="44">
        <v>21</v>
      </c>
      <c r="G441" s="59"/>
      <c r="H441" s="44"/>
      <c r="I441" s="44"/>
      <c r="J441" s="53">
        <f t="shared" si="6"/>
        <v>21</v>
      </c>
    </row>
    <row r="442" spans="1:10" x14ac:dyDescent="0.25">
      <c r="A442" s="44">
        <v>436</v>
      </c>
      <c r="B442" s="55" t="s">
        <v>2561</v>
      </c>
      <c r="C442" s="55" t="s">
        <v>2562</v>
      </c>
      <c r="D442" s="55" t="s">
        <v>2563</v>
      </c>
      <c r="E442" s="44" t="s">
        <v>1045</v>
      </c>
      <c r="F442" s="44">
        <v>21</v>
      </c>
      <c r="G442" s="59"/>
      <c r="H442" s="44"/>
      <c r="I442" s="44"/>
      <c r="J442" s="53">
        <f t="shared" si="6"/>
        <v>21</v>
      </c>
    </row>
    <row r="443" spans="1:10" x14ac:dyDescent="0.25">
      <c r="A443" s="44">
        <v>436</v>
      </c>
      <c r="B443" s="50" t="s">
        <v>59</v>
      </c>
      <c r="C443" s="50" t="s">
        <v>2564</v>
      </c>
      <c r="D443" s="50"/>
      <c r="E443" s="51" t="s">
        <v>655</v>
      </c>
      <c r="F443" s="52">
        <v>21</v>
      </c>
      <c r="G443" s="44"/>
      <c r="H443" s="44"/>
      <c r="I443" s="44"/>
      <c r="J443" s="53">
        <f t="shared" si="6"/>
        <v>21</v>
      </c>
    </row>
    <row r="444" spans="1:10" x14ac:dyDescent="0.25">
      <c r="A444" s="44">
        <v>436</v>
      </c>
      <c r="B444" s="50" t="s">
        <v>55</v>
      </c>
      <c r="C444" s="61" t="s">
        <v>2565</v>
      </c>
      <c r="D444" s="50" t="s">
        <v>654</v>
      </c>
      <c r="E444" s="51" t="s">
        <v>379</v>
      </c>
      <c r="F444" s="52">
        <v>21</v>
      </c>
      <c r="G444" s="44"/>
      <c r="H444" s="44"/>
      <c r="I444" s="44"/>
      <c r="J444" s="53">
        <f t="shared" si="6"/>
        <v>21</v>
      </c>
    </row>
    <row r="445" spans="1:10" x14ac:dyDescent="0.25">
      <c r="A445" s="44">
        <v>436</v>
      </c>
      <c r="B445" s="50" t="s">
        <v>66</v>
      </c>
      <c r="C445" s="61" t="s">
        <v>2442</v>
      </c>
      <c r="D445" s="50"/>
      <c r="E445" s="51" t="s">
        <v>472</v>
      </c>
      <c r="F445" s="52">
        <v>21</v>
      </c>
      <c r="G445" s="44"/>
      <c r="H445" s="44"/>
      <c r="I445" s="44"/>
      <c r="J445" s="53">
        <f t="shared" si="6"/>
        <v>21</v>
      </c>
    </row>
    <row r="446" spans="1:10" x14ac:dyDescent="0.25">
      <c r="A446" s="44">
        <v>436</v>
      </c>
      <c r="B446" s="50" t="s">
        <v>250</v>
      </c>
      <c r="C446" s="50" t="s">
        <v>2566</v>
      </c>
      <c r="D446" s="58"/>
      <c r="E446" s="51" t="s">
        <v>651</v>
      </c>
      <c r="F446" s="52">
        <v>21</v>
      </c>
      <c r="G446" s="44"/>
      <c r="H446" s="44"/>
      <c r="I446" s="44"/>
      <c r="J446" s="53">
        <f t="shared" si="6"/>
        <v>21</v>
      </c>
    </row>
    <row r="447" spans="1:10" x14ac:dyDescent="0.25">
      <c r="A447" s="44">
        <v>436</v>
      </c>
      <c r="B447" s="50" t="s">
        <v>2239</v>
      </c>
      <c r="C447" s="50" t="s">
        <v>2567</v>
      </c>
      <c r="D447" s="50" t="s">
        <v>654</v>
      </c>
      <c r="E447" s="51" t="s">
        <v>773</v>
      </c>
      <c r="F447" s="52">
        <v>21</v>
      </c>
      <c r="G447" s="44"/>
      <c r="H447" s="44"/>
      <c r="I447" s="44"/>
      <c r="J447" s="53">
        <f t="shared" si="6"/>
        <v>21</v>
      </c>
    </row>
    <row r="448" spans="1:10" x14ac:dyDescent="0.25">
      <c r="A448" s="44">
        <v>436</v>
      </c>
      <c r="B448" s="50" t="s">
        <v>66</v>
      </c>
      <c r="C448" s="50" t="s">
        <v>2568</v>
      </c>
      <c r="D448" s="50"/>
      <c r="E448" s="51" t="s">
        <v>655</v>
      </c>
      <c r="F448" s="52">
        <v>21</v>
      </c>
      <c r="G448" s="44"/>
      <c r="H448" s="44"/>
      <c r="I448" s="44"/>
      <c r="J448" s="53">
        <f t="shared" si="6"/>
        <v>21</v>
      </c>
    </row>
    <row r="449" spans="1:10" x14ac:dyDescent="0.25">
      <c r="A449" s="44">
        <v>436</v>
      </c>
      <c r="B449" s="50" t="s">
        <v>2530</v>
      </c>
      <c r="C449" s="50" t="s">
        <v>289</v>
      </c>
      <c r="D449" s="58"/>
      <c r="E449" s="51" t="s">
        <v>653</v>
      </c>
      <c r="F449" s="52">
        <v>21</v>
      </c>
      <c r="G449" s="44"/>
      <c r="H449" s="44"/>
      <c r="I449" s="44"/>
      <c r="J449" s="53">
        <f t="shared" si="6"/>
        <v>21</v>
      </c>
    </row>
    <row r="450" spans="1:10" x14ac:dyDescent="0.25">
      <c r="A450" s="44">
        <v>436</v>
      </c>
      <c r="B450" s="55" t="s">
        <v>52</v>
      </c>
      <c r="C450" s="55" t="s">
        <v>2204</v>
      </c>
      <c r="D450" s="56" t="s">
        <v>2205</v>
      </c>
      <c r="E450" s="44" t="s">
        <v>430</v>
      </c>
      <c r="F450" s="44">
        <v>21</v>
      </c>
      <c r="G450" s="59"/>
      <c r="H450" s="44"/>
      <c r="I450" s="44"/>
      <c r="J450" s="53">
        <f t="shared" si="6"/>
        <v>21</v>
      </c>
    </row>
    <row r="451" spans="1:10" x14ac:dyDescent="0.25">
      <c r="A451" s="44">
        <v>436</v>
      </c>
      <c r="B451" s="50" t="s">
        <v>72</v>
      </c>
      <c r="C451" s="50" t="s">
        <v>2518</v>
      </c>
      <c r="D451" s="50"/>
      <c r="E451" s="51" t="s">
        <v>643</v>
      </c>
      <c r="F451" s="52">
        <v>21</v>
      </c>
      <c r="G451" s="44"/>
      <c r="H451" s="44"/>
      <c r="I451" s="44"/>
      <c r="J451" s="53">
        <f t="shared" si="6"/>
        <v>21</v>
      </c>
    </row>
    <row r="452" spans="1:10" x14ac:dyDescent="0.25">
      <c r="A452" s="44">
        <v>436</v>
      </c>
      <c r="B452" s="50" t="s">
        <v>302</v>
      </c>
      <c r="C452" s="50" t="s">
        <v>2569</v>
      </c>
      <c r="D452" s="50"/>
      <c r="E452" s="51" t="s">
        <v>393</v>
      </c>
      <c r="F452" s="52">
        <v>21</v>
      </c>
      <c r="G452" s="44"/>
      <c r="H452" s="44"/>
      <c r="I452" s="44"/>
      <c r="J452" s="53">
        <f t="shared" ref="J452:J500" si="7">+F452+G452+H452+I452</f>
        <v>21</v>
      </c>
    </row>
    <row r="453" spans="1:10" x14ac:dyDescent="0.25">
      <c r="A453" s="44">
        <v>436</v>
      </c>
      <c r="B453" s="50" t="s">
        <v>2391</v>
      </c>
      <c r="C453" s="50" t="s">
        <v>2570</v>
      </c>
      <c r="D453" s="50" t="s">
        <v>2571</v>
      </c>
      <c r="E453" s="51" t="s">
        <v>658</v>
      </c>
      <c r="F453" s="52">
        <v>21</v>
      </c>
      <c r="G453" s="44"/>
      <c r="H453" s="44"/>
      <c r="I453" s="44"/>
      <c r="J453" s="53">
        <f t="shared" si="7"/>
        <v>21</v>
      </c>
    </row>
    <row r="454" spans="1:10" x14ac:dyDescent="0.25">
      <c r="A454" s="44">
        <v>451</v>
      </c>
      <c r="B454" s="50" t="s">
        <v>2391</v>
      </c>
      <c r="C454" s="50" t="s">
        <v>2572</v>
      </c>
      <c r="D454" s="58" t="s">
        <v>79</v>
      </c>
      <c r="E454" s="51" t="s">
        <v>651</v>
      </c>
      <c r="F454" s="52">
        <v>20</v>
      </c>
      <c r="G454" s="44"/>
      <c r="H454" s="44"/>
      <c r="I454" s="44"/>
      <c r="J454" s="53">
        <f t="shared" si="7"/>
        <v>20</v>
      </c>
    </row>
    <row r="455" spans="1:10" x14ac:dyDescent="0.25">
      <c r="A455" s="44">
        <v>451</v>
      </c>
      <c r="B455" s="50" t="s">
        <v>59</v>
      </c>
      <c r="C455" s="50" t="s">
        <v>2573</v>
      </c>
      <c r="D455" s="50"/>
      <c r="E455" s="51" t="s">
        <v>456</v>
      </c>
      <c r="F455" s="52">
        <v>20</v>
      </c>
      <c r="G455" s="44"/>
      <c r="H455" s="44"/>
      <c r="I455" s="44"/>
      <c r="J455" s="53">
        <f t="shared" si="7"/>
        <v>20</v>
      </c>
    </row>
    <row r="456" spans="1:10" x14ac:dyDescent="0.25">
      <c r="A456" s="44">
        <v>451</v>
      </c>
      <c r="B456" s="50" t="s">
        <v>58</v>
      </c>
      <c r="C456" s="50" t="s">
        <v>2574</v>
      </c>
      <c r="D456" s="50" t="s">
        <v>2575</v>
      </c>
      <c r="E456" s="51" t="s">
        <v>691</v>
      </c>
      <c r="F456" s="52">
        <v>20</v>
      </c>
      <c r="G456" s="44"/>
      <c r="H456" s="44"/>
      <c r="I456" s="44"/>
      <c r="J456" s="53">
        <f t="shared" si="7"/>
        <v>20</v>
      </c>
    </row>
    <row r="457" spans="1:10" x14ac:dyDescent="0.25">
      <c r="A457" s="44">
        <v>451</v>
      </c>
      <c r="B457" s="50" t="s">
        <v>72</v>
      </c>
      <c r="C457" s="50" t="s">
        <v>2576</v>
      </c>
      <c r="D457" s="50"/>
      <c r="E457" s="51" t="s">
        <v>411</v>
      </c>
      <c r="F457" s="52">
        <v>20</v>
      </c>
      <c r="G457" s="44"/>
      <c r="H457" s="44"/>
      <c r="I457" s="44"/>
      <c r="J457" s="53">
        <f t="shared" si="7"/>
        <v>20</v>
      </c>
    </row>
    <row r="458" spans="1:10" x14ac:dyDescent="0.25">
      <c r="A458" s="44">
        <v>451</v>
      </c>
      <c r="B458" s="50" t="s">
        <v>75</v>
      </c>
      <c r="C458" s="50" t="s">
        <v>2577</v>
      </c>
      <c r="D458" s="58"/>
      <c r="E458" s="51" t="s">
        <v>573</v>
      </c>
      <c r="F458" s="52">
        <v>20</v>
      </c>
      <c r="G458" s="44"/>
      <c r="H458" s="44"/>
      <c r="I458" s="44"/>
      <c r="J458" s="53">
        <f t="shared" si="7"/>
        <v>20</v>
      </c>
    </row>
    <row r="459" spans="1:10" x14ac:dyDescent="0.25">
      <c r="A459" s="44">
        <v>451</v>
      </c>
      <c r="B459" s="50" t="s">
        <v>2115</v>
      </c>
      <c r="C459" s="50" t="s">
        <v>2578</v>
      </c>
      <c r="D459" s="50"/>
      <c r="E459" s="51" t="s">
        <v>405</v>
      </c>
      <c r="F459" s="52">
        <v>20</v>
      </c>
      <c r="G459" s="44"/>
      <c r="H459" s="44"/>
      <c r="I459" s="44"/>
      <c r="J459" s="53">
        <f t="shared" si="7"/>
        <v>20</v>
      </c>
    </row>
    <row r="460" spans="1:10" x14ac:dyDescent="0.25">
      <c r="A460" s="44">
        <v>451</v>
      </c>
      <c r="B460" s="50" t="s">
        <v>2350</v>
      </c>
      <c r="C460" s="50" t="s">
        <v>2579</v>
      </c>
      <c r="D460" s="58" t="s">
        <v>2580</v>
      </c>
      <c r="E460" s="51" t="s">
        <v>576</v>
      </c>
      <c r="F460" s="52">
        <v>20</v>
      </c>
      <c r="G460" s="44"/>
      <c r="H460" s="44"/>
      <c r="I460" s="44"/>
      <c r="J460" s="53">
        <f t="shared" si="7"/>
        <v>20</v>
      </c>
    </row>
    <row r="461" spans="1:10" x14ac:dyDescent="0.25">
      <c r="A461" s="44">
        <v>451</v>
      </c>
      <c r="B461" s="50" t="s">
        <v>2439</v>
      </c>
      <c r="C461" s="50" t="s">
        <v>2581</v>
      </c>
      <c r="D461" s="58" t="s">
        <v>2205</v>
      </c>
      <c r="E461" s="51" t="s">
        <v>456</v>
      </c>
      <c r="F461" s="52">
        <v>20</v>
      </c>
      <c r="G461" s="44"/>
      <c r="H461" s="44"/>
      <c r="I461" s="44"/>
      <c r="J461" s="53">
        <f t="shared" si="7"/>
        <v>20</v>
      </c>
    </row>
    <row r="462" spans="1:10" x14ac:dyDescent="0.25">
      <c r="A462" s="44">
        <v>451</v>
      </c>
      <c r="B462" s="50" t="s">
        <v>70</v>
      </c>
      <c r="C462" s="50" t="s">
        <v>2582</v>
      </c>
      <c r="D462" s="50" t="s">
        <v>2205</v>
      </c>
      <c r="E462" s="51" t="s">
        <v>453</v>
      </c>
      <c r="F462" s="52">
        <v>20</v>
      </c>
      <c r="G462" s="44"/>
      <c r="H462" s="44"/>
      <c r="I462" s="44"/>
      <c r="J462" s="53">
        <f t="shared" si="7"/>
        <v>20</v>
      </c>
    </row>
    <row r="463" spans="1:10" x14ac:dyDescent="0.25">
      <c r="A463" s="44">
        <v>451</v>
      </c>
      <c r="B463" s="50" t="s">
        <v>48</v>
      </c>
      <c r="C463" s="50" t="s">
        <v>2583</v>
      </c>
      <c r="D463" s="50"/>
      <c r="E463" s="51" t="s">
        <v>379</v>
      </c>
      <c r="F463" s="52">
        <v>20</v>
      </c>
      <c r="G463" s="44"/>
      <c r="H463" s="44"/>
      <c r="I463" s="44"/>
      <c r="J463" s="53">
        <f t="shared" si="7"/>
        <v>20</v>
      </c>
    </row>
    <row r="464" spans="1:10" x14ac:dyDescent="0.25">
      <c r="A464" s="44">
        <v>451</v>
      </c>
      <c r="B464" s="50" t="s">
        <v>2584</v>
      </c>
      <c r="C464" s="50" t="s">
        <v>2373</v>
      </c>
      <c r="D464" s="50" t="s">
        <v>2021</v>
      </c>
      <c r="E464" s="51" t="s">
        <v>393</v>
      </c>
      <c r="F464" s="52">
        <v>20</v>
      </c>
      <c r="G464" s="44"/>
      <c r="H464" s="44"/>
      <c r="I464" s="44"/>
      <c r="J464" s="53">
        <f t="shared" si="7"/>
        <v>20</v>
      </c>
    </row>
    <row r="465" spans="1:10" x14ac:dyDescent="0.25">
      <c r="A465" s="44">
        <v>451</v>
      </c>
      <c r="B465" s="50" t="s">
        <v>66</v>
      </c>
      <c r="C465" s="50" t="s">
        <v>2585</v>
      </c>
      <c r="D465" s="58"/>
      <c r="E465" s="51" t="s">
        <v>456</v>
      </c>
      <c r="F465" s="52">
        <v>20</v>
      </c>
      <c r="G465" s="44"/>
      <c r="H465" s="44"/>
      <c r="I465" s="44"/>
      <c r="J465" s="53">
        <f t="shared" si="7"/>
        <v>20</v>
      </c>
    </row>
    <row r="466" spans="1:10" x14ac:dyDescent="0.25">
      <c r="A466" s="44">
        <v>463</v>
      </c>
      <c r="B466" s="50" t="s">
        <v>2586</v>
      </c>
      <c r="C466" s="61" t="s">
        <v>2587</v>
      </c>
      <c r="D466" s="50"/>
      <c r="E466" s="51" t="s">
        <v>463</v>
      </c>
      <c r="F466" s="52">
        <v>19</v>
      </c>
      <c r="G466" s="44"/>
      <c r="H466" s="44"/>
      <c r="I466" s="44"/>
      <c r="J466" s="53">
        <f t="shared" si="7"/>
        <v>19</v>
      </c>
    </row>
    <row r="467" spans="1:10" x14ac:dyDescent="0.25">
      <c r="A467" s="44">
        <v>463</v>
      </c>
      <c r="B467" s="50" t="s">
        <v>45</v>
      </c>
      <c r="C467" s="50" t="s">
        <v>2588</v>
      </c>
      <c r="D467" s="50"/>
      <c r="E467" s="51" t="s">
        <v>566</v>
      </c>
      <c r="F467" s="52">
        <v>19</v>
      </c>
      <c r="G467" s="44"/>
      <c r="H467" s="44"/>
      <c r="I467" s="44"/>
      <c r="J467" s="53">
        <f t="shared" si="7"/>
        <v>19</v>
      </c>
    </row>
    <row r="468" spans="1:10" x14ac:dyDescent="0.25">
      <c r="A468" s="44">
        <v>463</v>
      </c>
      <c r="B468" s="50" t="s">
        <v>2171</v>
      </c>
      <c r="C468" s="50" t="s">
        <v>2589</v>
      </c>
      <c r="D468" s="50"/>
      <c r="E468" s="51" t="s">
        <v>405</v>
      </c>
      <c r="F468" s="52">
        <v>19</v>
      </c>
      <c r="G468" s="44"/>
      <c r="H468" s="44"/>
      <c r="I468" s="44"/>
      <c r="J468" s="53">
        <f t="shared" si="7"/>
        <v>19</v>
      </c>
    </row>
    <row r="469" spans="1:10" x14ac:dyDescent="0.25">
      <c r="A469" s="44">
        <v>463</v>
      </c>
      <c r="B469" s="50" t="s">
        <v>2252</v>
      </c>
      <c r="C469" s="50" t="s">
        <v>2590</v>
      </c>
      <c r="D469" s="50" t="s">
        <v>2591</v>
      </c>
      <c r="E469" s="51" t="s">
        <v>590</v>
      </c>
      <c r="F469" s="52">
        <v>19</v>
      </c>
      <c r="G469" s="44"/>
      <c r="H469" s="44"/>
      <c r="I469" s="44"/>
      <c r="J469" s="53">
        <f t="shared" si="7"/>
        <v>19</v>
      </c>
    </row>
    <row r="470" spans="1:10" x14ac:dyDescent="0.25">
      <c r="A470" s="44">
        <v>463</v>
      </c>
      <c r="B470" s="50" t="s">
        <v>194</v>
      </c>
      <c r="C470" s="50" t="s">
        <v>2592</v>
      </c>
      <c r="D470" s="58" t="s">
        <v>79</v>
      </c>
      <c r="E470" s="51" t="s">
        <v>393</v>
      </c>
      <c r="F470" s="52">
        <v>19</v>
      </c>
      <c r="G470" s="44"/>
      <c r="H470" s="44"/>
      <c r="I470" s="44"/>
      <c r="J470" s="53">
        <f t="shared" si="7"/>
        <v>19</v>
      </c>
    </row>
    <row r="471" spans="1:10" x14ac:dyDescent="0.25">
      <c r="A471" s="44">
        <v>463</v>
      </c>
      <c r="B471" s="50" t="s">
        <v>59</v>
      </c>
      <c r="C471" s="50" t="s">
        <v>2593</v>
      </c>
      <c r="D471" s="58"/>
      <c r="E471" s="51" t="s">
        <v>463</v>
      </c>
      <c r="F471" s="52">
        <v>19</v>
      </c>
      <c r="G471" s="44"/>
      <c r="H471" s="44"/>
      <c r="I471" s="44"/>
      <c r="J471" s="53">
        <f t="shared" si="7"/>
        <v>19</v>
      </c>
    </row>
    <row r="472" spans="1:10" x14ac:dyDescent="0.25">
      <c r="A472" s="44">
        <v>463</v>
      </c>
      <c r="B472" s="50" t="s">
        <v>297</v>
      </c>
      <c r="C472" s="50" t="s">
        <v>2594</v>
      </c>
      <c r="D472" s="50" t="s">
        <v>372</v>
      </c>
      <c r="E472" s="51" t="s">
        <v>581</v>
      </c>
      <c r="F472" s="52">
        <v>19</v>
      </c>
      <c r="G472" s="44"/>
      <c r="H472" s="44"/>
      <c r="I472" s="44"/>
      <c r="J472" s="53">
        <f t="shared" si="7"/>
        <v>19</v>
      </c>
    </row>
    <row r="473" spans="1:10" x14ac:dyDescent="0.25">
      <c r="A473" s="44">
        <v>470</v>
      </c>
      <c r="B473" s="50" t="s">
        <v>194</v>
      </c>
      <c r="C473" s="50" t="s">
        <v>2595</v>
      </c>
      <c r="D473" s="58"/>
      <c r="E473" s="51" t="s">
        <v>626</v>
      </c>
      <c r="F473" s="52">
        <v>18</v>
      </c>
      <c r="G473" s="44"/>
      <c r="H473" s="44"/>
      <c r="I473" s="44"/>
      <c r="J473" s="53">
        <f t="shared" si="7"/>
        <v>18</v>
      </c>
    </row>
    <row r="474" spans="1:10" x14ac:dyDescent="0.25">
      <c r="A474" s="44">
        <v>470</v>
      </c>
      <c r="B474" s="50" t="s">
        <v>58</v>
      </c>
      <c r="C474" s="50" t="s">
        <v>2596</v>
      </c>
      <c r="D474" s="50" t="s">
        <v>2597</v>
      </c>
      <c r="E474" s="51" t="s">
        <v>651</v>
      </c>
      <c r="F474" s="52">
        <v>18</v>
      </c>
      <c r="G474" s="44"/>
      <c r="H474" s="44"/>
      <c r="I474" s="44"/>
      <c r="J474" s="53">
        <f t="shared" si="7"/>
        <v>18</v>
      </c>
    </row>
    <row r="475" spans="1:10" x14ac:dyDescent="0.25">
      <c r="A475" s="44">
        <v>470</v>
      </c>
      <c r="B475" s="50" t="s">
        <v>2598</v>
      </c>
      <c r="C475" s="50" t="s">
        <v>2599</v>
      </c>
      <c r="D475" s="50" t="s">
        <v>2600</v>
      </c>
      <c r="E475" s="51" t="s">
        <v>653</v>
      </c>
      <c r="F475" s="52">
        <v>18</v>
      </c>
      <c r="G475" s="44"/>
      <c r="H475" s="44"/>
      <c r="I475" s="44"/>
      <c r="J475" s="53">
        <f t="shared" si="7"/>
        <v>18</v>
      </c>
    </row>
    <row r="476" spans="1:10" x14ac:dyDescent="0.25">
      <c r="A476" s="44">
        <v>470</v>
      </c>
      <c r="B476" s="50" t="s">
        <v>52</v>
      </c>
      <c r="C476" s="50" t="s">
        <v>2307</v>
      </c>
      <c r="D476" s="58"/>
      <c r="E476" s="51" t="s">
        <v>576</v>
      </c>
      <c r="F476" s="52">
        <v>18</v>
      </c>
      <c r="G476" s="44"/>
      <c r="H476" s="44"/>
      <c r="I476" s="44"/>
      <c r="J476" s="53">
        <f t="shared" si="7"/>
        <v>18</v>
      </c>
    </row>
    <row r="477" spans="1:10" x14ac:dyDescent="0.25">
      <c r="A477" s="44">
        <v>474</v>
      </c>
      <c r="B477" s="50" t="s">
        <v>2234</v>
      </c>
      <c r="C477" s="50" t="s">
        <v>2169</v>
      </c>
      <c r="D477" s="50" t="s">
        <v>2601</v>
      </c>
      <c r="E477" s="51" t="s">
        <v>1075</v>
      </c>
      <c r="F477" s="52">
        <v>17</v>
      </c>
      <c r="G477" s="44"/>
      <c r="H477" s="44"/>
      <c r="I477" s="44"/>
      <c r="J477" s="53">
        <f t="shared" si="7"/>
        <v>17</v>
      </c>
    </row>
    <row r="478" spans="1:10" x14ac:dyDescent="0.25">
      <c r="A478" s="44">
        <v>474</v>
      </c>
      <c r="B478" s="50" t="s">
        <v>66</v>
      </c>
      <c r="C478" s="61" t="s">
        <v>2602</v>
      </c>
      <c r="D478" s="50" t="s">
        <v>2040</v>
      </c>
      <c r="E478" s="51" t="s">
        <v>576</v>
      </c>
      <c r="F478" s="52">
        <v>17</v>
      </c>
      <c r="G478" s="44"/>
      <c r="H478" s="44"/>
      <c r="I478" s="44"/>
      <c r="J478" s="53">
        <f t="shared" si="7"/>
        <v>17</v>
      </c>
    </row>
    <row r="479" spans="1:10" x14ac:dyDescent="0.25">
      <c r="A479" s="44">
        <v>474</v>
      </c>
      <c r="B479" s="55" t="s">
        <v>2115</v>
      </c>
      <c r="C479" s="55" t="s">
        <v>2463</v>
      </c>
      <c r="D479" s="56" t="s">
        <v>2603</v>
      </c>
      <c r="E479" s="44" t="s">
        <v>1653</v>
      </c>
      <c r="F479" s="44">
        <v>17</v>
      </c>
      <c r="G479" s="59"/>
      <c r="H479" s="44"/>
      <c r="I479" s="44"/>
      <c r="J479" s="53">
        <f t="shared" si="7"/>
        <v>17</v>
      </c>
    </row>
    <row r="480" spans="1:10" x14ac:dyDescent="0.25">
      <c r="A480" s="44">
        <v>474</v>
      </c>
      <c r="B480" s="50" t="s">
        <v>2226</v>
      </c>
      <c r="C480" s="50" t="s">
        <v>2604</v>
      </c>
      <c r="D480" s="58"/>
      <c r="E480" s="51" t="s">
        <v>886</v>
      </c>
      <c r="F480" s="52">
        <v>17</v>
      </c>
      <c r="G480" s="44"/>
      <c r="H480" s="44"/>
      <c r="I480" s="44"/>
      <c r="J480" s="53">
        <f t="shared" si="7"/>
        <v>17</v>
      </c>
    </row>
    <row r="481" spans="1:10" x14ac:dyDescent="0.25">
      <c r="A481" s="44">
        <v>474</v>
      </c>
      <c r="B481" s="50" t="s">
        <v>95</v>
      </c>
      <c r="C481" s="50" t="s">
        <v>2605</v>
      </c>
      <c r="D481" s="58" t="s">
        <v>1895</v>
      </c>
      <c r="E481" s="51" t="s">
        <v>651</v>
      </c>
      <c r="F481" s="52">
        <v>17</v>
      </c>
      <c r="G481" s="44"/>
      <c r="H481" s="44"/>
      <c r="I481" s="44"/>
      <c r="J481" s="53">
        <f t="shared" si="7"/>
        <v>17</v>
      </c>
    </row>
    <row r="482" spans="1:10" x14ac:dyDescent="0.25">
      <c r="A482" s="44">
        <v>474</v>
      </c>
      <c r="B482" s="50" t="s">
        <v>95</v>
      </c>
      <c r="C482" s="50" t="s">
        <v>2606</v>
      </c>
      <c r="D482" s="58" t="s">
        <v>1810</v>
      </c>
      <c r="E482" s="51" t="s">
        <v>918</v>
      </c>
      <c r="F482" s="52">
        <v>17</v>
      </c>
      <c r="G482" s="44"/>
      <c r="H482" s="44"/>
      <c r="I482" s="44"/>
      <c r="J482" s="53">
        <f t="shared" si="7"/>
        <v>17</v>
      </c>
    </row>
    <row r="483" spans="1:10" x14ac:dyDescent="0.25">
      <c r="A483" s="44">
        <v>474</v>
      </c>
      <c r="B483" s="50" t="s">
        <v>2607</v>
      </c>
      <c r="C483" s="50" t="s">
        <v>2608</v>
      </c>
      <c r="D483" s="50"/>
      <c r="E483" s="51" t="s">
        <v>573</v>
      </c>
      <c r="F483" s="52">
        <v>17</v>
      </c>
      <c r="G483" s="44"/>
      <c r="H483" s="44"/>
      <c r="I483" s="44"/>
      <c r="J483" s="53">
        <f t="shared" si="7"/>
        <v>17</v>
      </c>
    </row>
    <row r="484" spans="1:10" x14ac:dyDescent="0.25">
      <c r="A484" s="44">
        <v>474</v>
      </c>
      <c r="B484" s="50" t="s">
        <v>2609</v>
      </c>
      <c r="C484" s="50" t="s">
        <v>2610</v>
      </c>
      <c r="D484" s="50" t="s">
        <v>2611</v>
      </c>
      <c r="E484" s="51" t="s">
        <v>581</v>
      </c>
      <c r="F484" s="52">
        <v>17</v>
      </c>
      <c r="G484" s="44"/>
      <c r="H484" s="44"/>
      <c r="I484" s="44"/>
      <c r="J484" s="53">
        <f t="shared" si="7"/>
        <v>17</v>
      </c>
    </row>
    <row r="485" spans="1:10" x14ac:dyDescent="0.25">
      <c r="A485" s="44">
        <v>482</v>
      </c>
      <c r="B485" s="55" t="s">
        <v>45</v>
      </c>
      <c r="C485" s="55" t="s">
        <v>2612</v>
      </c>
      <c r="D485" s="55"/>
      <c r="E485" s="44" t="s">
        <v>518</v>
      </c>
      <c r="F485" s="44">
        <v>16</v>
      </c>
      <c r="G485" s="59"/>
      <c r="H485" s="44"/>
      <c r="I485" s="44"/>
      <c r="J485" s="53">
        <f t="shared" si="7"/>
        <v>16</v>
      </c>
    </row>
    <row r="486" spans="1:10" x14ac:dyDescent="0.25">
      <c r="A486" s="44">
        <v>482</v>
      </c>
      <c r="B486" s="50" t="s">
        <v>55</v>
      </c>
      <c r="C486" s="50" t="s">
        <v>2613</v>
      </c>
      <c r="D486" s="50"/>
      <c r="E486" s="51" t="s">
        <v>643</v>
      </c>
      <c r="F486" s="52">
        <v>16</v>
      </c>
      <c r="G486" s="44"/>
      <c r="H486" s="44"/>
      <c r="I486" s="44"/>
      <c r="J486" s="53">
        <f t="shared" si="7"/>
        <v>16</v>
      </c>
    </row>
    <row r="487" spans="1:10" x14ac:dyDescent="0.25">
      <c r="A487" s="44">
        <v>482</v>
      </c>
      <c r="B487" s="55" t="s">
        <v>297</v>
      </c>
      <c r="C487" s="55" t="s">
        <v>2614</v>
      </c>
      <c r="D487" s="55"/>
      <c r="E487" s="44" t="s">
        <v>518</v>
      </c>
      <c r="F487" s="44">
        <v>16</v>
      </c>
      <c r="G487" s="59"/>
      <c r="H487" s="44"/>
      <c r="I487" s="44"/>
      <c r="J487" s="53">
        <f t="shared" si="7"/>
        <v>16</v>
      </c>
    </row>
    <row r="488" spans="1:10" x14ac:dyDescent="0.25">
      <c r="A488" s="44">
        <v>485</v>
      </c>
      <c r="B488" s="50" t="s">
        <v>95</v>
      </c>
      <c r="C488" s="50" t="s">
        <v>2615</v>
      </c>
      <c r="D488" s="50"/>
      <c r="E488" s="51" t="s">
        <v>621</v>
      </c>
      <c r="F488" s="52">
        <v>15</v>
      </c>
      <c r="G488" s="44"/>
      <c r="H488" s="44"/>
      <c r="I488" s="44"/>
      <c r="J488" s="53">
        <f t="shared" si="7"/>
        <v>15</v>
      </c>
    </row>
    <row r="489" spans="1:10" x14ac:dyDescent="0.25">
      <c r="A489" s="44">
        <v>485</v>
      </c>
      <c r="B489" s="50" t="s">
        <v>2616</v>
      </c>
      <c r="C489" s="50" t="s">
        <v>2617</v>
      </c>
      <c r="D489" s="50"/>
      <c r="E489" s="51" t="s">
        <v>653</v>
      </c>
      <c r="F489" s="52">
        <v>15</v>
      </c>
      <c r="G489" s="44"/>
      <c r="H489" s="44"/>
      <c r="I489" s="44"/>
      <c r="J489" s="53">
        <f t="shared" si="7"/>
        <v>15</v>
      </c>
    </row>
    <row r="490" spans="1:10" x14ac:dyDescent="0.25">
      <c r="A490" s="44">
        <v>487</v>
      </c>
      <c r="B490" s="55" t="s">
        <v>2618</v>
      </c>
      <c r="C490" s="55" t="s">
        <v>327</v>
      </c>
      <c r="D490" s="55" t="s">
        <v>1881</v>
      </c>
      <c r="E490" s="44" t="s">
        <v>1858</v>
      </c>
      <c r="F490" s="44">
        <v>14</v>
      </c>
      <c r="G490" s="59"/>
      <c r="H490" s="44"/>
      <c r="I490" s="44"/>
      <c r="J490" s="53">
        <f t="shared" si="7"/>
        <v>14</v>
      </c>
    </row>
    <row r="491" spans="1:10" x14ac:dyDescent="0.25">
      <c r="A491" s="44">
        <v>487</v>
      </c>
      <c r="B491" s="50" t="s">
        <v>95</v>
      </c>
      <c r="C491" s="50" t="s">
        <v>2619</v>
      </c>
      <c r="D491" s="50"/>
      <c r="E491" s="51" t="s">
        <v>626</v>
      </c>
      <c r="F491" s="52">
        <v>14</v>
      </c>
      <c r="G491" s="44"/>
      <c r="H491" s="44"/>
      <c r="I491" s="44"/>
      <c r="J491" s="53">
        <f t="shared" si="7"/>
        <v>14</v>
      </c>
    </row>
    <row r="492" spans="1:10" x14ac:dyDescent="0.25">
      <c r="A492" s="44">
        <v>489</v>
      </c>
      <c r="B492" s="50" t="s">
        <v>48</v>
      </c>
      <c r="C492" s="50" t="s">
        <v>2620</v>
      </c>
      <c r="D492" s="50" t="s">
        <v>2448</v>
      </c>
      <c r="E492" s="51" t="s">
        <v>523</v>
      </c>
      <c r="F492" s="52">
        <v>11</v>
      </c>
      <c r="G492" s="44"/>
      <c r="H492" s="44"/>
      <c r="I492" s="44"/>
      <c r="J492" s="53">
        <f t="shared" si="7"/>
        <v>11</v>
      </c>
    </row>
    <row r="493" spans="1:10" x14ac:dyDescent="0.25">
      <c r="A493" s="44">
        <v>489</v>
      </c>
      <c r="B493" s="50" t="s">
        <v>48</v>
      </c>
      <c r="C493" s="50" t="s">
        <v>2621</v>
      </c>
      <c r="D493" s="50" t="s">
        <v>2622</v>
      </c>
      <c r="E493" s="51" t="s">
        <v>846</v>
      </c>
      <c r="F493" s="52">
        <v>11</v>
      </c>
      <c r="G493" s="44"/>
      <c r="H493" s="44"/>
      <c r="I493" s="44"/>
      <c r="J493" s="53">
        <f t="shared" si="7"/>
        <v>11</v>
      </c>
    </row>
    <row r="494" spans="1:10" x14ac:dyDescent="0.25">
      <c r="A494" s="44">
        <v>489</v>
      </c>
      <c r="B494" s="50" t="s">
        <v>2321</v>
      </c>
      <c r="C494" s="50" t="s">
        <v>2623</v>
      </c>
      <c r="D494" s="58"/>
      <c r="E494" s="51" t="s">
        <v>507</v>
      </c>
      <c r="F494" s="52">
        <v>11</v>
      </c>
      <c r="G494" s="44"/>
      <c r="H494" s="44"/>
      <c r="I494" s="44"/>
      <c r="J494" s="53">
        <f t="shared" si="7"/>
        <v>11</v>
      </c>
    </row>
    <row r="495" spans="1:10" x14ac:dyDescent="0.25">
      <c r="A495" s="44">
        <v>489</v>
      </c>
      <c r="B495" s="50" t="s">
        <v>66</v>
      </c>
      <c r="C495" s="50" t="s">
        <v>2624</v>
      </c>
      <c r="D495" s="58" t="s">
        <v>2625</v>
      </c>
      <c r="E495" s="51" t="s">
        <v>1045</v>
      </c>
      <c r="F495" s="52">
        <v>11</v>
      </c>
      <c r="G495" s="44"/>
      <c r="H495" s="44"/>
      <c r="I495" s="44"/>
      <c r="J495" s="53">
        <f t="shared" si="7"/>
        <v>11</v>
      </c>
    </row>
    <row r="496" spans="1:10" x14ac:dyDescent="0.25">
      <c r="A496" s="44">
        <v>489</v>
      </c>
      <c r="B496" s="50" t="s">
        <v>297</v>
      </c>
      <c r="C496" s="50" t="s">
        <v>2606</v>
      </c>
      <c r="D496" s="50" t="s">
        <v>2205</v>
      </c>
      <c r="E496" s="51" t="s">
        <v>651</v>
      </c>
      <c r="F496" s="52">
        <v>11</v>
      </c>
      <c r="G496" s="44"/>
      <c r="H496" s="44"/>
      <c r="I496" s="44"/>
      <c r="J496" s="53">
        <f t="shared" si="7"/>
        <v>11</v>
      </c>
    </row>
    <row r="497" spans="1:10" x14ac:dyDescent="0.25">
      <c r="A497" s="44">
        <v>489</v>
      </c>
      <c r="B497" s="50" t="s">
        <v>155</v>
      </c>
      <c r="C497" s="50" t="s">
        <v>2626</v>
      </c>
      <c r="D497" s="50" t="s">
        <v>1661</v>
      </c>
      <c r="E497" s="51" t="s">
        <v>1214</v>
      </c>
      <c r="F497" s="52">
        <v>11</v>
      </c>
      <c r="G497" s="44"/>
      <c r="H497" s="44"/>
      <c r="I497" s="44"/>
      <c r="J497" s="53">
        <f t="shared" si="7"/>
        <v>11</v>
      </c>
    </row>
    <row r="498" spans="1:10" x14ac:dyDescent="0.25">
      <c r="A498" s="44">
        <v>489</v>
      </c>
      <c r="B498" s="50" t="s">
        <v>2161</v>
      </c>
      <c r="C498" s="50" t="s">
        <v>2610</v>
      </c>
      <c r="D498" s="58" t="s">
        <v>1757</v>
      </c>
      <c r="E498" s="51" t="s">
        <v>379</v>
      </c>
      <c r="F498" s="52">
        <v>11</v>
      </c>
      <c r="G498" s="44"/>
      <c r="H498" s="44"/>
      <c r="I498" s="44"/>
      <c r="J498" s="53">
        <f t="shared" si="7"/>
        <v>11</v>
      </c>
    </row>
    <row r="499" spans="1:10" x14ac:dyDescent="0.25">
      <c r="A499" s="44">
        <v>496</v>
      </c>
      <c r="B499" s="50" t="s">
        <v>58</v>
      </c>
      <c r="C499" s="50" t="s">
        <v>2627</v>
      </c>
      <c r="D499" s="58" t="s">
        <v>664</v>
      </c>
      <c r="E499" s="51" t="s">
        <v>581</v>
      </c>
      <c r="F499" s="52">
        <v>2</v>
      </c>
      <c r="G499" s="44"/>
      <c r="H499" s="44"/>
      <c r="I499" s="44"/>
      <c r="J499" s="53">
        <f t="shared" si="7"/>
        <v>2</v>
      </c>
    </row>
    <row r="500" spans="1:10" x14ac:dyDescent="0.25">
      <c r="A500" s="44">
        <v>497</v>
      </c>
      <c r="B500" s="50" t="s">
        <v>2628</v>
      </c>
      <c r="C500" s="50" t="s">
        <v>2629</v>
      </c>
      <c r="D500" s="50"/>
      <c r="E500" s="51" t="s">
        <v>507</v>
      </c>
      <c r="F500" s="52">
        <v>1</v>
      </c>
      <c r="G500" s="44"/>
      <c r="H500" s="44"/>
      <c r="I500" s="44"/>
      <c r="J500" s="53">
        <f t="shared" si="7"/>
        <v>1</v>
      </c>
    </row>
  </sheetData>
  <mergeCells count="1">
    <mergeCell ref="A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201"/>
  <sheetViews>
    <sheetView workbookViewId="0">
      <selection activeCell="F3" sqref="F3"/>
    </sheetView>
  </sheetViews>
  <sheetFormatPr defaultRowHeight="15" x14ac:dyDescent="0.25"/>
  <cols>
    <col min="1" max="1" width="6.5703125" bestFit="1" customWidth="1"/>
    <col min="2" max="2" width="12.42578125" bestFit="1" customWidth="1"/>
    <col min="3" max="3" width="16.28515625" bestFit="1" customWidth="1"/>
    <col min="4" max="4" width="40.42578125" bestFit="1" customWidth="1"/>
    <col min="5" max="5" width="8.42578125" bestFit="1" customWidth="1"/>
    <col min="6" max="6" width="8.140625" bestFit="1" customWidth="1"/>
    <col min="7" max="7" width="8.85546875" bestFit="1" customWidth="1"/>
    <col min="8" max="8" width="8.5703125" bestFit="1" customWidth="1"/>
    <col min="9" max="9" width="6.42578125" bestFit="1" customWidth="1"/>
    <col min="10" max="10" width="7.85546875" bestFit="1" customWidth="1"/>
  </cols>
  <sheetData>
    <row r="1" spans="1:10" ht="21" x14ac:dyDescent="0.35">
      <c r="A1" s="82" t="s">
        <v>360</v>
      </c>
      <c r="B1" s="82"/>
      <c r="C1" s="82"/>
      <c r="D1" s="82"/>
      <c r="E1" s="82"/>
      <c r="F1" s="82"/>
      <c r="G1" s="83"/>
      <c r="H1" s="82"/>
      <c r="I1" s="82"/>
      <c r="J1" s="82"/>
    </row>
    <row r="2" spans="1:10" x14ac:dyDescent="0.25">
      <c r="A2" s="39"/>
      <c r="F2" s="39"/>
      <c r="G2" s="40"/>
      <c r="H2" s="39"/>
      <c r="I2" s="39"/>
    </row>
    <row r="3" spans="1:10" ht="60.75" thickBot="1" x14ac:dyDescent="0.3">
      <c r="A3" s="41" t="s">
        <v>361</v>
      </c>
      <c r="B3" s="41" t="s">
        <v>9</v>
      </c>
      <c r="C3" s="41" t="s">
        <v>10</v>
      </c>
      <c r="D3" s="41" t="s">
        <v>1</v>
      </c>
      <c r="E3" s="42" t="s">
        <v>11</v>
      </c>
      <c r="F3" s="42" t="s">
        <v>362</v>
      </c>
      <c r="G3" s="43" t="s">
        <v>363</v>
      </c>
      <c r="H3" s="42" t="s">
        <v>364</v>
      </c>
      <c r="I3" s="42" t="s">
        <v>365</v>
      </c>
      <c r="J3" s="42" t="s">
        <v>366</v>
      </c>
    </row>
    <row r="4" spans="1:10" ht="15.75" thickTop="1" x14ac:dyDescent="0.25">
      <c r="A4" s="44">
        <v>1</v>
      </c>
      <c r="B4" s="45" t="s">
        <v>39</v>
      </c>
      <c r="C4" s="45" t="s">
        <v>14</v>
      </c>
      <c r="D4" s="45" t="s">
        <v>367</v>
      </c>
      <c r="E4" s="46" t="s">
        <v>368</v>
      </c>
      <c r="F4" s="47">
        <v>68</v>
      </c>
      <c r="G4" s="48">
        <v>85</v>
      </c>
      <c r="H4" s="49">
        <v>100</v>
      </c>
      <c r="I4" s="49"/>
      <c r="J4" s="45">
        <f t="shared" ref="J4:J67" si="0">+F4+G4+H4+I4</f>
        <v>253</v>
      </c>
    </row>
    <row r="5" spans="1:10" x14ac:dyDescent="0.25">
      <c r="A5" s="44">
        <v>2</v>
      </c>
      <c r="B5" s="50" t="s">
        <v>68</v>
      </c>
      <c r="C5" s="50" t="s">
        <v>159</v>
      </c>
      <c r="D5" s="50" t="s">
        <v>369</v>
      </c>
      <c r="E5" s="51" t="s">
        <v>370</v>
      </c>
      <c r="F5" s="52">
        <v>52</v>
      </c>
      <c r="G5" s="44">
        <v>72</v>
      </c>
      <c r="H5" s="44">
        <v>100</v>
      </c>
      <c r="I5" s="44"/>
      <c r="J5" s="53">
        <f t="shared" si="0"/>
        <v>224</v>
      </c>
    </row>
    <row r="6" spans="1:10" x14ac:dyDescent="0.25">
      <c r="A6" s="44">
        <v>3</v>
      </c>
      <c r="B6" s="53" t="s">
        <v>49</v>
      </c>
      <c r="C6" s="53" t="s">
        <v>24</v>
      </c>
      <c r="D6" s="53" t="s">
        <v>80</v>
      </c>
      <c r="E6" s="51" t="s">
        <v>371</v>
      </c>
      <c r="F6" s="52">
        <v>41</v>
      </c>
      <c r="G6" s="54">
        <v>76</v>
      </c>
      <c r="H6" s="44">
        <v>75</v>
      </c>
      <c r="I6" s="44"/>
      <c r="J6" s="53">
        <f t="shared" si="0"/>
        <v>192</v>
      </c>
    </row>
    <row r="7" spans="1:10" x14ac:dyDescent="0.25">
      <c r="A7" s="44">
        <v>4</v>
      </c>
      <c r="B7" s="53" t="s">
        <v>44</v>
      </c>
      <c r="C7" s="53" t="s">
        <v>329</v>
      </c>
      <c r="D7" s="53" t="s">
        <v>372</v>
      </c>
      <c r="E7" s="51" t="s">
        <v>370</v>
      </c>
      <c r="F7" s="52">
        <v>60</v>
      </c>
      <c r="G7" s="54">
        <v>47</v>
      </c>
      <c r="H7" s="44">
        <v>75</v>
      </c>
      <c r="I7" s="44"/>
      <c r="J7" s="53">
        <f t="shared" si="0"/>
        <v>182</v>
      </c>
    </row>
    <row r="8" spans="1:10" x14ac:dyDescent="0.25">
      <c r="A8" s="44">
        <v>5</v>
      </c>
      <c r="B8" s="53" t="s">
        <v>61</v>
      </c>
      <c r="C8" s="53" t="s">
        <v>21</v>
      </c>
      <c r="D8" s="53" t="s">
        <v>260</v>
      </c>
      <c r="E8" s="51" t="s">
        <v>368</v>
      </c>
      <c r="F8" s="52">
        <v>44</v>
      </c>
      <c r="G8" s="54">
        <v>60</v>
      </c>
      <c r="H8" s="44">
        <v>76</v>
      </c>
      <c r="I8" s="44"/>
      <c r="J8" s="53">
        <f t="shared" si="0"/>
        <v>180</v>
      </c>
    </row>
    <row r="9" spans="1:10" x14ac:dyDescent="0.25">
      <c r="A9" s="44">
        <v>6</v>
      </c>
      <c r="B9" s="53" t="s">
        <v>76</v>
      </c>
      <c r="C9" s="53" t="s">
        <v>191</v>
      </c>
      <c r="D9" s="53" t="s">
        <v>193</v>
      </c>
      <c r="E9" s="51" t="s">
        <v>368</v>
      </c>
      <c r="F9" s="52">
        <v>38</v>
      </c>
      <c r="G9" s="54">
        <v>47</v>
      </c>
      <c r="H9" s="44">
        <v>85</v>
      </c>
      <c r="I9" s="44"/>
      <c r="J9" s="53">
        <f t="shared" si="0"/>
        <v>170</v>
      </c>
    </row>
    <row r="10" spans="1:10" x14ac:dyDescent="0.25">
      <c r="A10" s="44">
        <v>7</v>
      </c>
      <c r="B10" s="50" t="s">
        <v>44</v>
      </c>
      <c r="C10" s="50" t="s">
        <v>328</v>
      </c>
      <c r="D10" s="50" t="s">
        <v>373</v>
      </c>
      <c r="E10" s="51" t="s">
        <v>370</v>
      </c>
      <c r="F10" s="52"/>
      <c r="G10" s="44">
        <v>76</v>
      </c>
      <c r="H10" s="44">
        <v>75</v>
      </c>
      <c r="I10" s="44"/>
      <c r="J10" s="53">
        <f t="shared" si="0"/>
        <v>151</v>
      </c>
    </row>
    <row r="11" spans="1:10" x14ac:dyDescent="0.25">
      <c r="A11" s="44">
        <v>8</v>
      </c>
      <c r="B11" s="55" t="s">
        <v>49</v>
      </c>
      <c r="C11" s="55" t="s">
        <v>374</v>
      </c>
      <c r="D11" s="56" t="s">
        <v>375</v>
      </c>
      <c r="E11" s="51" t="s">
        <v>370</v>
      </c>
      <c r="F11" s="52">
        <v>58</v>
      </c>
      <c r="G11" s="57">
        <v>90</v>
      </c>
      <c r="H11" s="44"/>
      <c r="I11" s="44"/>
      <c r="J11" s="53">
        <f t="shared" si="0"/>
        <v>148</v>
      </c>
    </row>
    <row r="12" spans="1:10" x14ac:dyDescent="0.25">
      <c r="A12" s="44">
        <v>9</v>
      </c>
      <c r="B12" s="53" t="s">
        <v>49</v>
      </c>
      <c r="C12" s="53" t="s">
        <v>376</v>
      </c>
      <c r="D12" s="53" t="s">
        <v>377</v>
      </c>
      <c r="E12" s="51" t="s">
        <v>370</v>
      </c>
      <c r="F12" s="52">
        <v>76</v>
      </c>
      <c r="G12" s="54">
        <v>60</v>
      </c>
      <c r="H12" s="44"/>
      <c r="I12" s="44"/>
      <c r="J12" s="53">
        <f t="shared" si="0"/>
        <v>136</v>
      </c>
    </row>
    <row r="13" spans="1:10" x14ac:dyDescent="0.25">
      <c r="A13" s="44">
        <v>10</v>
      </c>
      <c r="B13" s="50" t="s">
        <v>76</v>
      </c>
      <c r="C13" s="50" t="s">
        <v>196</v>
      </c>
      <c r="D13" s="58" t="s">
        <v>378</v>
      </c>
      <c r="E13" s="51" t="s">
        <v>379</v>
      </c>
      <c r="F13" s="52">
        <v>50</v>
      </c>
      <c r="G13" s="44"/>
      <c r="H13" s="44">
        <v>85</v>
      </c>
      <c r="I13" s="44"/>
      <c r="J13" s="53">
        <f t="shared" si="0"/>
        <v>135</v>
      </c>
    </row>
    <row r="14" spans="1:10" x14ac:dyDescent="0.25">
      <c r="A14" s="44">
        <v>11</v>
      </c>
      <c r="B14" s="53" t="s">
        <v>50</v>
      </c>
      <c r="C14" s="53" t="s">
        <v>25</v>
      </c>
      <c r="D14" s="53" t="s">
        <v>380</v>
      </c>
      <c r="E14" s="51" t="s">
        <v>368</v>
      </c>
      <c r="F14" s="44"/>
      <c r="G14" s="54">
        <v>46</v>
      </c>
      <c r="H14" s="44">
        <v>80</v>
      </c>
      <c r="I14" s="44"/>
      <c r="J14" s="53">
        <f t="shared" si="0"/>
        <v>126</v>
      </c>
    </row>
    <row r="15" spans="1:10" x14ac:dyDescent="0.25">
      <c r="A15" s="44">
        <v>12</v>
      </c>
      <c r="B15" s="50" t="s">
        <v>244</v>
      </c>
      <c r="C15" s="50" t="s">
        <v>342</v>
      </c>
      <c r="D15" s="50" t="s">
        <v>381</v>
      </c>
      <c r="E15" s="51" t="s">
        <v>382</v>
      </c>
      <c r="F15" s="52"/>
      <c r="G15" s="44">
        <v>60</v>
      </c>
      <c r="H15" s="44">
        <v>65</v>
      </c>
      <c r="I15" s="44"/>
      <c r="J15" s="53">
        <f t="shared" si="0"/>
        <v>125</v>
      </c>
    </row>
    <row r="16" spans="1:10" x14ac:dyDescent="0.25">
      <c r="A16" s="44">
        <v>13</v>
      </c>
      <c r="B16" s="53" t="s">
        <v>255</v>
      </c>
      <c r="C16" s="53" t="s">
        <v>256</v>
      </c>
      <c r="D16" s="53" t="s">
        <v>257</v>
      </c>
      <c r="E16" s="51" t="s">
        <v>368</v>
      </c>
      <c r="F16" s="44"/>
      <c r="G16" s="54">
        <v>44</v>
      </c>
      <c r="H16" s="44">
        <v>78</v>
      </c>
      <c r="I16" s="44"/>
      <c r="J16" s="53">
        <f t="shared" si="0"/>
        <v>122</v>
      </c>
    </row>
    <row r="17" spans="1:10" x14ac:dyDescent="0.25">
      <c r="A17" s="44">
        <v>14</v>
      </c>
      <c r="B17" s="50" t="s">
        <v>51</v>
      </c>
      <c r="C17" s="50" t="s">
        <v>383</v>
      </c>
      <c r="D17" s="58" t="s">
        <v>384</v>
      </c>
      <c r="E17" s="51" t="s">
        <v>370</v>
      </c>
      <c r="F17" s="44">
        <v>47</v>
      </c>
      <c r="G17" s="44">
        <v>74</v>
      </c>
      <c r="H17" s="44"/>
      <c r="I17" s="44"/>
      <c r="J17" s="53">
        <f t="shared" si="0"/>
        <v>121</v>
      </c>
    </row>
    <row r="18" spans="1:10" x14ac:dyDescent="0.25">
      <c r="A18" s="44">
        <v>15</v>
      </c>
      <c r="B18" s="53" t="s">
        <v>42</v>
      </c>
      <c r="C18" s="53" t="s">
        <v>152</v>
      </c>
      <c r="D18" s="53" t="s">
        <v>385</v>
      </c>
      <c r="E18" s="51" t="s">
        <v>370</v>
      </c>
      <c r="F18" s="44"/>
      <c r="G18" s="54">
        <v>39</v>
      </c>
      <c r="H18" s="44">
        <v>70</v>
      </c>
      <c r="I18" s="44"/>
      <c r="J18" s="53">
        <f t="shared" si="0"/>
        <v>109</v>
      </c>
    </row>
    <row r="19" spans="1:10" x14ac:dyDescent="0.25">
      <c r="A19" s="44">
        <v>16</v>
      </c>
      <c r="B19" s="53" t="s">
        <v>71</v>
      </c>
      <c r="C19" s="53" t="s">
        <v>184</v>
      </c>
      <c r="D19" s="53"/>
      <c r="E19" s="51" t="s">
        <v>368</v>
      </c>
      <c r="F19" s="52">
        <v>23</v>
      </c>
      <c r="G19" s="54">
        <v>16</v>
      </c>
      <c r="H19" s="44">
        <v>68</v>
      </c>
      <c r="I19" s="44"/>
      <c r="J19" s="53">
        <f t="shared" si="0"/>
        <v>107</v>
      </c>
    </row>
    <row r="20" spans="1:10" x14ac:dyDescent="0.25">
      <c r="A20" s="44">
        <v>17</v>
      </c>
      <c r="B20" s="53" t="s">
        <v>56</v>
      </c>
      <c r="C20" s="53" t="s">
        <v>185</v>
      </c>
      <c r="D20" s="53" t="s">
        <v>187</v>
      </c>
      <c r="E20" s="51" t="s">
        <v>368</v>
      </c>
      <c r="F20" s="44"/>
      <c r="G20" s="54">
        <v>21</v>
      </c>
      <c r="H20" s="44">
        <v>80</v>
      </c>
      <c r="I20" s="44"/>
      <c r="J20" s="53">
        <f t="shared" si="0"/>
        <v>101</v>
      </c>
    </row>
    <row r="21" spans="1:10" x14ac:dyDescent="0.25">
      <c r="A21" s="44">
        <v>18</v>
      </c>
      <c r="B21" s="53" t="s">
        <v>240</v>
      </c>
      <c r="C21" s="53" t="s">
        <v>241</v>
      </c>
      <c r="D21" s="53" t="s">
        <v>243</v>
      </c>
      <c r="E21" s="51" t="s">
        <v>371</v>
      </c>
      <c r="F21" s="44"/>
      <c r="G21" s="54">
        <v>100</v>
      </c>
      <c r="H21" s="44"/>
      <c r="I21" s="44"/>
      <c r="J21" s="53">
        <f t="shared" si="0"/>
        <v>100</v>
      </c>
    </row>
    <row r="22" spans="1:10" x14ac:dyDescent="0.25">
      <c r="A22" s="44">
        <v>18</v>
      </c>
      <c r="B22" s="53" t="s">
        <v>61</v>
      </c>
      <c r="C22" s="53" t="s">
        <v>386</v>
      </c>
      <c r="D22" s="53" t="s">
        <v>387</v>
      </c>
      <c r="E22" s="51" t="s">
        <v>368</v>
      </c>
      <c r="F22" s="44"/>
      <c r="G22" s="54">
        <v>100</v>
      </c>
      <c r="H22" s="44"/>
      <c r="I22" s="44"/>
      <c r="J22" s="53">
        <f t="shared" si="0"/>
        <v>100</v>
      </c>
    </row>
    <row r="23" spans="1:10" x14ac:dyDescent="0.25">
      <c r="A23" s="44">
        <v>18</v>
      </c>
      <c r="B23" s="50" t="s">
        <v>51</v>
      </c>
      <c r="C23" s="50" t="s">
        <v>388</v>
      </c>
      <c r="D23" s="50" t="s">
        <v>389</v>
      </c>
      <c r="E23" s="51" t="s">
        <v>370</v>
      </c>
      <c r="F23" s="52"/>
      <c r="G23" s="44">
        <v>100</v>
      </c>
      <c r="H23" s="44"/>
      <c r="I23" s="44"/>
      <c r="J23" s="53">
        <f t="shared" si="0"/>
        <v>100</v>
      </c>
    </row>
    <row r="24" spans="1:10" x14ac:dyDescent="0.25">
      <c r="A24" s="44">
        <v>18</v>
      </c>
      <c r="B24" s="50" t="s">
        <v>390</v>
      </c>
      <c r="C24" s="50" t="s">
        <v>391</v>
      </c>
      <c r="D24" s="58" t="s">
        <v>392</v>
      </c>
      <c r="E24" s="51" t="s">
        <v>393</v>
      </c>
      <c r="F24" s="52">
        <v>100</v>
      </c>
      <c r="G24" s="44"/>
      <c r="H24" s="44"/>
      <c r="I24" s="44"/>
      <c r="J24" s="53">
        <f t="shared" si="0"/>
        <v>100</v>
      </c>
    </row>
    <row r="25" spans="1:10" x14ac:dyDescent="0.25">
      <c r="A25" s="44">
        <v>22</v>
      </c>
      <c r="B25" s="53" t="s">
        <v>56</v>
      </c>
      <c r="C25" s="53" t="s">
        <v>394</v>
      </c>
      <c r="D25" s="53"/>
      <c r="E25" s="51" t="s">
        <v>370</v>
      </c>
      <c r="F25" s="52">
        <v>50</v>
      </c>
      <c r="G25" s="54">
        <v>48</v>
      </c>
      <c r="H25" s="44"/>
      <c r="I25" s="44"/>
      <c r="J25" s="53">
        <f t="shared" si="0"/>
        <v>98</v>
      </c>
    </row>
    <row r="26" spans="1:10" x14ac:dyDescent="0.25">
      <c r="A26" s="44">
        <v>22</v>
      </c>
      <c r="B26" s="53" t="s">
        <v>390</v>
      </c>
      <c r="C26" s="53" t="s">
        <v>395</v>
      </c>
      <c r="D26" s="53" t="s">
        <v>396</v>
      </c>
      <c r="E26" s="51" t="s">
        <v>370</v>
      </c>
      <c r="F26" s="52">
        <v>52</v>
      </c>
      <c r="G26" s="54">
        <v>46</v>
      </c>
      <c r="H26" s="44"/>
      <c r="I26" s="44"/>
      <c r="J26" s="53">
        <f t="shared" si="0"/>
        <v>98</v>
      </c>
    </row>
    <row r="27" spans="1:10" x14ac:dyDescent="0.25">
      <c r="A27" s="44">
        <v>24</v>
      </c>
      <c r="B27" s="53" t="s">
        <v>397</v>
      </c>
      <c r="C27" s="53" t="s">
        <v>398</v>
      </c>
      <c r="D27" s="53" t="s">
        <v>399</v>
      </c>
      <c r="E27" s="51" t="s">
        <v>368</v>
      </c>
      <c r="F27" s="44"/>
      <c r="G27" s="54">
        <v>95</v>
      </c>
      <c r="H27" s="44"/>
      <c r="I27" s="44"/>
      <c r="J27" s="53">
        <f t="shared" si="0"/>
        <v>95</v>
      </c>
    </row>
    <row r="28" spans="1:10" x14ac:dyDescent="0.25">
      <c r="A28" s="44">
        <v>24</v>
      </c>
      <c r="B28" s="55" t="s">
        <v>76</v>
      </c>
      <c r="C28" s="55" t="s">
        <v>241</v>
      </c>
      <c r="D28" s="55" t="s">
        <v>400</v>
      </c>
      <c r="E28" s="51" t="s">
        <v>370</v>
      </c>
      <c r="F28" s="44"/>
      <c r="G28" s="59">
        <v>95</v>
      </c>
      <c r="H28" s="44"/>
      <c r="I28" s="44"/>
      <c r="J28" s="53">
        <f t="shared" si="0"/>
        <v>95</v>
      </c>
    </row>
    <row r="29" spans="1:10" x14ac:dyDescent="0.25">
      <c r="A29" s="44">
        <v>24</v>
      </c>
      <c r="B29" s="53" t="s">
        <v>53</v>
      </c>
      <c r="C29" s="60" t="s">
        <v>207</v>
      </c>
      <c r="D29" s="53" t="s">
        <v>209</v>
      </c>
      <c r="E29" s="53"/>
      <c r="F29" s="53"/>
      <c r="G29" s="53"/>
      <c r="H29" s="53">
        <v>95</v>
      </c>
      <c r="I29" s="44"/>
      <c r="J29" s="53">
        <f t="shared" si="0"/>
        <v>95</v>
      </c>
    </row>
    <row r="30" spans="1:10" x14ac:dyDescent="0.25">
      <c r="A30" s="44">
        <v>24</v>
      </c>
      <c r="B30" s="53" t="s">
        <v>62</v>
      </c>
      <c r="C30" s="60" t="s">
        <v>232</v>
      </c>
      <c r="D30" s="53"/>
      <c r="E30" s="53"/>
      <c r="F30" s="53"/>
      <c r="G30" s="53"/>
      <c r="H30" s="53">
        <v>95</v>
      </c>
      <c r="I30" s="53"/>
      <c r="J30" s="53">
        <f t="shared" si="0"/>
        <v>95</v>
      </c>
    </row>
    <row r="31" spans="1:10" x14ac:dyDescent="0.25">
      <c r="A31" s="44">
        <v>24</v>
      </c>
      <c r="B31" s="53" t="s">
        <v>61</v>
      </c>
      <c r="C31" s="53" t="s">
        <v>185</v>
      </c>
      <c r="D31" s="53" t="s">
        <v>401</v>
      </c>
      <c r="E31" s="51" t="s">
        <v>371</v>
      </c>
      <c r="F31" s="44"/>
      <c r="G31" s="54">
        <v>95</v>
      </c>
      <c r="H31" s="44"/>
      <c r="I31" s="44"/>
      <c r="J31" s="53">
        <f t="shared" si="0"/>
        <v>95</v>
      </c>
    </row>
    <row r="32" spans="1:10" x14ac:dyDescent="0.25">
      <c r="A32" s="44">
        <v>29</v>
      </c>
      <c r="B32" s="50" t="s">
        <v>222</v>
      </c>
      <c r="C32" s="50" t="s">
        <v>402</v>
      </c>
      <c r="D32" s="58" t="s">
        <v>377</v>
      </c>
      <c r="E32" s="51" t="s">
        <v>393</v>
      </c>
      <c r="F32" s="52">
        <v>92</v>
      </c>
      <c r="G32" s="44"/>
      <c r="H32" s="44"/>
      <c r="I32" s="44"/>
      <c r="J32" s="53">
        <f t="shared" si="0"/>
        <v>92</v>
      </c>
    </row>
    <row r="33" spans="1:10" x14ac:dyDescent="0.25">
      <c r="A33" s="44">
        <v>29</v>
      </c>
      <c r="B33" s="50" t="s">
        <v>42</v>
      </c>
      <c r="C33" s="50" t="s">
        <v>403</v>
      </c>
      <c r="D33" s="50" t="s">
        <v>404</v>
      </c>
      <c r="E33" s="51" t="s">
        <v>405</v>
      </c>
      <c r="F33" s="52">
        <v>92</v>
      </c>
      <c r="G33" s="44"/>
      <c r="H33" s="44"/>
      <c r="I33" s="44"/>
      <c r="J33" s="53">
        <f t="shared" si="0"/>
        <v>92</v>
      </c>
    </row>
    <row r="34" spans="1:10" x14ac:dyDescent="0.25">
      <c r="A34" s="44">
        <v>29</v>
      </c>
      <c r="B34" s="50" t="s">
        <v>406</v>
      </c>
      <c r="C34" s="50" t="s">
        <v>407</v>
      </c>
      <c r="D34" s="50" t="s">
        <v>408</v>
      </c>
      <c r="E34" s="51" t="s">
        <v>405</v>
      </c>
      <c r="F34" s="52">
        <v>92</v>
      </c>
      <c r="G34" s="44"/>
      <c r="H34" s="44"/>
      <c r="I34" s="44"/>
      <c r="J34" s="53">
        <f t="shared" si="0"/>
        <v>92</v>
      </c>
    </row>
    <row r="35" spans="1:10" x14ac:dyDescent="0.25">
      <c r="A35" s="44">
        <v>29</v>
      </c>
      <c r="B35" s="50" t="s">
        <v>62</v>
      </c>
      <c r="C35" s="50" t="s">
        <v>409</v>
      </c>
      <c r="D35" s="50" t="s">
        <v>410</v>
      </c>
      <c r="E35" s="51" t="s">
        <v>411</v>
      </c>
      <c r="F35" s="52">
        <v>92</v>
      </c>
      <c r="G35" s="44"/>
      <c r="H35" s="44"/>
      <c r="I35" s="44"/>
      <c r="J35" s="53">
        <f t="shared" si="0"/>
        <v>92</v>
      </c>
    </row>
    <row r="36" spans="1:10" x14ac:dyDescent="0.25">
      <c r="A36" s="44">
        <v>29</v>
      </c>
      <c r="B36" s="50" t="s">
        <v>62</v>
      </c>
      <c r="C36" s="50" t="s">
        <v>412</v>
      </c>
      <c r="D36" s="50" t="s">
        <v>413</v>
      </c>
      <c r="E36" s="51" t="s">
        <v>414</v>
      </c>
      <c r="F36" s="52">
        <v>92</v>
      </c>
      <c r="G36" s="44"/>
      <c r="H36" s="44"/>
      <c r="I36" s="44"/>
      <c r="J36" s="53">
        <f t="shared" si="0"/>
        <v>92</v>
      </c>
    </row>
    <row r="37" spans="1:10" x14ac:dyDescent="0.25">
      <c r="A37" s="44">
        <v>29</v>
      </c>
      <c r="B37" s="53" t="s">
        <v>44</v>
      </c>
      <c r="C37" s="53" t="s">
        <v>153</v>
      </c>
      <c r="D37" s="53"/>
      <c r="E37" s="51" t="s">
        <v>370</v>
      </c>
      <c r="F37" s="44"/>
      <c r="G37" s="54">
        <v>22</v>
      </c>
      <c r="H37" s="44">
        <v>70</v>
      </c>
      <c r="I37" s="44"/>
      <c r="J37" s="53">
        <f t="shared" si="0"/>
        <v>92</v>
      </c>
    </row>
    <row r="38" spans="1:10" x14ac:dyDescent="0.25">
      <c r="A38" s="44">
        <v>35</v>
      </c>
      <c r="B38" s="53" t="s">
        <v>415</v>
      </c>
      <c r="C38" s="53" t="s">
        <v>416</v>
      </c>
      <c r="D38" s="53" t="s">
        <v>417</v>
      </c>
      <c r="E38" s="51" t="s">
        <v>371</v>
      </c>
      <c r="F38" s="44"/>
      <c r="G38" s="54">
        <v>90</v>
      </c>
      <c r="H38" s="44"/>
      <c r="I38" s="44"/>
      <c r="J38" s="53">
        <f t="shared" si="0"/>
        <v>90</v>
      </c>
    </row>
    <row r="39" spans="1:10" x14ac:dyDescent="0.25">
      <c r="A39" s="44">
        <v>35</v>
      </c>
      <c r="B39" s="53" t="s">
        <v>44</v>
      </c>
      <c r="C39" s="60" t="s">
        <v>165</v>
      </c>
      <c r="D39" s="53" t="s">
        <v>166</v>
      </c>
      <c r="E39" s="53"/>
      <c r="F39" s="53"/>
      <c r="G39" s="53"/>
      <c r="H39" s="53">
        <v>90</v>
      </c>
      <c r="I39" s="53"/>
      <c r="J39" s="53">
        <f t="shared" si="0"/>
        <v>90</v>
      </c>
    </row>
    <row r="40" spans="1:10" x14ac:dyDescent="0.25">
      <c r="A40" s="44">
        <v>35</v>
      </c>
      <c r="B40" s="53" t="s">
        <v>44</v>
      </c>
      <c r="C40" s="53" t="s">
        <v>418</v>
      </c>
      <c r="D40" s="53" t="s">
        <v>419</v>
      </c>
      <c r="E40" s="51" t="s">
        <v>368</v>
      </c>
      <c r="F40" s="44"/>
      <c r="G40" s="54">
        <v>90</v>
      </c>
      <c r="H40" s="44"/>
      <c r="I40" s="44"/>
      <c r="J40" s="53">
        <f t="shared" si="0"/>
        <v>90</v>
      </c>
    </row>
    <row r="41" spans="1:10" x14ac:dyDescent="0.25">
      <c r="A41" s="44">
        <v>35</v>
      </c>
      <c r="B41" s="53" t="s">
        <v>61</v>
      </c>
      <c r="C41" s="60" t="s">
        <v>286</v>
      </c>
      <c r="D41" s="53"/>
      <c r="E41" s="53"/>
      <c r="F41" s="53"/>
      <c r="G41" s="53"/>
      <c r="H41" s="53">
        <v>90</v>
      </c>
      <c r="I41" s="53"/>
      <c r="J41" s="53">
        <f t="shared" si="0"/>
        <v>90</v>
      </c>
    </row>
    <row r="42" spans="1:10" x14ac:dyDescent="0.25">
      <c r="A42" s="44">
        <v>39</v>
      </c>
      <c r="B42" s="50" t="s">
        <v>47</v>
      </c>
      <c r="C42" s="50" t="s">
        <v>205</v>
      </c>
      <c r="D42" s="50" t="s">
        <v>206</v>
      </c>
      <c r="E42" s="51" t="s">
        <v>393</v>
      </c>
      <c r="F42" s="52">
        <v>20</v>
      </c>
      <c r="G42" s="44"/>
      <c r="H42" s="44">
        <v>66</v>
      </c>
      <c r="I42" s="44"/>
      <c r="J42" s="53">
        <f t="shared" si="0"/>
        <v>86</v>
      </c>
    </row>
    <row r="43" spans="1:10" x14ac:dyDescent="0.25">
      <c r="A43" s="44">
        <v>40</v>
      </c>
      <c r="B43" s="50" t="s">
        <v>62</v>
      </c>
      <c r="C43" s="50" t="s">
        <v>420</v>
      </c>
      <c r="D43" s="50" t="s">
        <v>421</v>
      </c>
      <c r="E43" s="51" t="s">
        <v>370</v>
      </c>
      <c r="F43" s="52"/>
      <c r="G43" s="44">
        <v>85</v>
      </c>
      <c r="H43" s="44"/>
      <c r="I43" s="44"/>
      <c r="J43" s="53">
        <f t="shared" si="0"/>
        <v>85</v>
      </c>
    </row>
    <row r="44" spans="1:10" x14ac:dyDescent="0.25">
      <c r="A44" s="44">
        <v>40</v>
      </c>
      <c r="B44" s="53" t="s">
        <v>422</v>
      </c>
      <c r="C44" s="53" t="s">
        <v>423</v>
      </c>
      <c r="D44" s="53"/>
      <c r="E44" s="51" t="s">
        <v>371</v>
      </c>
      <c r="F44" s="44"/>
      <c r="G44" s="54">
        <v>85</v>
      </c>
      <c r="H44" s="44"/>
      <c r="I44" s="44"/>
      <c r="J44" s="53">
        <f t="shared" si="0"/>
        <v>85</v>
      </c>
    </row>
    <row r="45" spans="1:10" x14ac:dyDescent="0.25">
      <c r="A45" s="44">
        <v>40</v>
      </c>
      <c r="B45" s="53" t="s">
        <v>424</v>
      </c>
      <c r="C45" s="53" t="s">
        <v>425</v>
      </c>
      <c r="D45" s="53" t="s">
        <v>426</v>
      </c>
      <c r="E45" s="51" t="s">
        <v>370</v>
      </c>
      <c r="F45" s="44">
        <v>54</v>
      </c>
      <c r="G45" s="54">
        <v>31</v>
      </c>
      <c r="H45" s="44"/>
      <c r="I45" s="44"/>
      <c r="J45" s="53">
        <f t="shared" si="0"/>
        <v>85</v>
      </c>
    </row>
    <row r="46" spans="1:10" x14ac:dyDescent="0.25">
      <c r="A46" s="44">
        <v>43</v>
      </c>
      <c r="B46" s="53" t="s">
        <v>341</v>
      </c>
      <c r="C46" s="53" t="s">
        <v>342</v>
      </c>
      <c r="D46" s="53" t="s">
        <v>381</v>
      </c>
      <c r="E46" s="51" t="s">
        <v>368</v>
      </c>
      <c r="F46" s="44"/>
      <c r="G46" s="54">
        <v>19</v>
      </c>
      <c r="H46" s="44">
        <v>65</v>
      </c>
      <c r="I46" s="44"/>
      <c r="J46" s="53">
        <f t="shared" si="0"/>
        <v>84</v>
      </c>
    </row>
    <row r="47" spans="1:10" x14ac:dyDescent="0.25">
      <c r="A47" s="44">
        <v>43</v>
      </c>
      <c r="B47" s="50" t="s">
        <v>44</v>
      </c>
      <c r="C47" s="50" t="s">
        <v>427</v>
      </c>
      <c r="D47" s="58" t="s">
        <v>408</v>
      </c>
      <c r="E47" s="51" t="s">
        <v>393</v>
      </c>
      <c r="F47" s="52">
        <v>84</v>
      </c>
      <c r="G47" s="44"/>
      <c r="H47" s="44"/>
      <c r="I47" s="44"/>
      <c r="J47" s="53">
        <f t="shared" si="0"/>
        <v>84</v>
      </c>
    </row>
    <row r="48" spans="1:10" x14ac:dyDescent="0.25">
      <c r="A48" s="44">
        <v>43</v>
      </c>
      <c r="B48" s="50" t="s">
        <v>68</v>
      </c>
      <c r="C48" s="50" t="s">
        <v>428</v>
      </c>
      <c r="D48" s="50" t="s">
        <v>429</v>
      </c>
      <c r="E48" s="51" t="s">
        <v>430</v>
      </c>
      <c r="F48" s="52">
        <v>84</v>
      </c>
      <c r="G48" s="44"/>
      <c r="H48" s="44"/>
      <c r="I48" s="44"/>
      <c r="J48" s="53">
        <f t="shared" si="0"/>
        <v>84</v>
      </c>
    </row>
    <row r="49" spans="1:10" x14ac:dyDescent="0.25">
      <c r="A49" s="44">
        <v>46</v>
      </c>
      <c r="B49" s="53" t="s">
        <v>431</v>
      </c>
      <c r="C49" s="53" t="s">
        <v>432</v>
      </c>
      <c r="D49" s="53" t="s">
        <v>433</v>
      </c>
      <c r="E49" s="51" t="s">
        <v>371</v>
      </c>
      <c r="F49" s="44"/>
      <c r="G49" s="54">
        <v>80</v>
      </c>
      <c r="H49" s="44"/>
      <c r="I49" s="44"/>
      <c r="J49" s="53">
        <f t="shared" si="0"/>
        <v>80</v>
      </c>
    </row>
    <row r="50" spans="1:10" x14ac:dyDescent="0.25">
      <c r="A50" s="44">
        <v>46</v>
      </c>
      <c r="B50" s="53" t="s">
        <v>39</v>
      </c>
      <c r="C50" s="53" t="s">
        <v>434</v>
      </c>
      <c r="D50" s="53" t="s">
        <v>435</v>
      </c>
      <c r="E50" s="51" t="s">
        <v>368</v>
      </c>
      <c r="F50" s="44"/>
      <c r="G50" s="54">
        <v>80</v>
      </c>
      <c r="H50" s="44"/>
      <c r="I50" s="44"/>
      <c r="J50" s="53">
        <f t="shared" si="0"/>
        <v>80</v>
      </c>
    </row>
    <row r="51" spans="1:10" x14ac:dyDescent="0.25">
      <c r="A51" s="44">
        <v>46</v>
      </c>
      <c r="B51" s="53" t="s">
        <v>39</v>
      </c>
      <c r="C51" s="53" t="s">
        <v>436</v>
      </c>
      <c r="D51" s="50" t="s">
        <v>437</v>
      </c>
      <c r="E51" s="51" t="s">
        <v>370</v>
      </c>
      <c r="F51" s="52">
        <v>47</v>
      </c>
      <c r="G51" s="54">
        <v>33</v>
      </c>
      <c r="H51" s="44"/>
      <c r="I51" s="44"/>
      <c r="J51" s="53">
        <f t="shared" si="0"/>
        <v>80</v>
      </c>
    </row>
    <row r="52" spans="1:10" x14ac:dyDescent="0.25">
      <c r="A52" s="44">
        <v>46</v>
      </c>
      <c r="B52" s="53" t="s">
        <v>39</v>
      </c>
      <c r="C52" s="60" t="s">
        <v>21</v>
      </c>
      <c r="D52" s="53" t="s">
        <v>162</v>
      </c>
      <c r="E52" s="53"/>
      <c r="F52" s="53"/>
      <c r="G52" s="53"/>
      <c r="H52" s="53">
        <v>80</v>
      </c>
      <c r="I52" s="53"/>
      <c r="J52" s="53">
        <f t="shared" si="0"/>
        <v>80</v>
      </c>
    </row>
    <row r="53" spans="1:10" x14ac:dyDescent="0.25">
      <c r="A53" s="44">
        <v>46</v>
      </c>
      <c r="B53" s="50" t="s">
        <v>68</v>
      </c>
      <c r="C53" s="50" t="s">
        <v>438</v>
      </c>
      <c r="D53" s="50" t="s">
        <v>439</v>
      </c>
      <c r="E53" s="51" t="s">
        <v>382</v>
      </c>
      <c r="F53" s="52"/>
      <c r="G53" s="44">
        <v>80</v>
      </c>
      <c r="H53" s="44"/>
      <c r="I53" s="44"/>
      <c r="J53" s="53">
        <f t="shared" si="0"/>
        <v>80</v>
      </c>
    </row>
    <row r="54" spans="1:10" x14ac:dyDescent="0.25">
      <c r="A54" s="44">
        <v>46</v>
      </c>
      <c r="B54" s="53" t="s">
        <v>44</v>
      </c>
      <c r="C54" s="60" t="s">
        <v>326</v>
      </c>
      <c r="D54" s="53"/>
      <c r="E54" s="53"/>
      <c r="F54" s="53"/>
      <c r="G54" s="53"/>
      <c r="H54" s="53">
        <v>80</v>
      </c>
      <c r="I54" s="44"/>
      <c r="J54" s="53">
        <f t="shared" si="0"/>
        <v>80</v>
      </c>
    </row>
    <row r="55" spans="1:10" x14ac:dyDescent="0.25">
      <c r="A55" s="44">
        <v>46</v>
      </c>
      <c r="B55" s="50" t="s">
        <v>42</v>
      </c>
      <c r="C55" s="50" t="s">
        <v>440</v>
      </c>
      <c r="D55" s="50" t="s">
        <v>441</v>
      </c>
      <c r="E55" s="51" t="s">
        <v>370</v>
      </c>
      <c r="F55" s="52"/>
      <c r="G55" s="44">
        <v>80</v>
      </c>
      <c r="H55" s="44"/>
      <c r="I55" s="44"/>
      <c r="J55" s="53">
        <f t="shared" si="0"/>
        <v>80</v>
      </c>
    </row>
    <row r="56" spans="1:10" x14ac:dyDescent="0.25">
      <c r="A56" s="44">
        <v>46</v>
      </c>
      <c r="B56" s="53" t="s">
        <v>49</v>
      </c>
      <c r="C56" s="53" t="s">
        <v>138</v>
      </c>
      <c r="D56" s="53" t="s">
        <v>140</v>
      </c>
      <c r="E56" s="51" t="s">
        <v>368</v>
      </c>
      <c r="F56" s="44"/>
      <c r="G56" s="54">
        <v>26</v>
      </c>
      <c r="H56" s="44">
        <v>54</v>
      </c>
      <c r="I56" s="44"/>
      <c r="J56" s="53">
        <f t="shared" si="0"/>
        <v>80</v>
      </c>
    </row>
    <row r="57" spans="1:10" x14ac:dyDescent="0.25">
      <c r="A57" s="44">
        <v>46</v>
      </c>
      <c r="B57" s="53" t="s">
        <v>61</v>
      </c>
      <c r="C57" s="60" t="s">
        <v>136</v>
      </c>
      <c r="D57" s="53" t="s">
        <v>137</v>
      </c>
      <c r="E57" s="53"/>
      <c r="F57" s="53"/>
      <c r="G57" s="53"/>
      <c r="H57" s="53">
        <v>80</v>
      </c>
      <c r="I57" s="53"/>
      <c r="J57" s="53">
        <f t="shared" si="0"/>
        <v>80</v>
      </c>
    </row>
    <row r="58" spans="1:10" x14ac:dyDescent="0.25">
      <c r="A58" s="44">
        <v>46</v>
      </c>
      <c r="B58" s="53" t="s">
        <v>61</v>
      </c>
      <c r="C58" s="53" t="s">
        <v>29</v>
      </c>
      <c r="D58" s="53" t="s">
        <v>442</v>
      </c>
      <c r="E58" s="51" t="s">
        <v>368</v>
      </c>
      <c r="F58" s="52">
        <v>44</v>
      </c>
      <c r="G58" s="54">
        <v>36</v>
      </c>
      <c r="H58" s="44"/>
      <c r="I58" s="44"/>
      <c r="J58" s="53">
        <f t="shared" si="0"/>
        <v>80</v>
      </c>
    </row>
    <row r="59" spans="1:10" x14ac:dyDescent="0.25">
      <c r="A59" s="44">
        <v>46</v>
      </c>
      <c r="B59" s="60" t="s">
        <v>186</v>
      </c>
      <c r="C59" s="60" t="s">
        <v>185</v>
      </c>
      <c r="D59" s="60" t="s">
        <v>187</v>
      </c>
      <c r="E59" s="60"/>
      <c r="F59" s="60"/>
      <c r="G59" s="60"/>
      <c r="H59" s="60">
        <v>80</v>
      </c>
      <c r="I59" s="60"/>
      <c r="J59" s="60">
        <f t="shared" si="0"/>
        <v>80</v>
      </c>
    </row>
    <row r="60" spans="1:10" x14ac:dyDescent="0.25">
      <c r="A60" s="44">
        <v>57</v>
      </c>
      <c r="B60" s="53" t="s">
        <v>51</v>
      </c>
      <c r="C60" s="53" t="s">
        <v>443</v>
      </c>
      <c r="D60" s="53" t="s">
        <v>444</v>
      </c>
      <c r="E60" s="51" t="s">
        <v>371</v>
      </c>
      <c r="F60" s="44"/>
      <c r="G60" s="54">
        <v>78</v>
      </c>
      <c r="H60" s="44"/>
      <c r="I60" s="44"/>
      <c r="J60" s="53">
        <f t="shared" si="0"/>
        <v>78</v>
      </c>
    </row>
    <row r="61" spans="1:10" x14ac:dyDescent="0.25">
      <c r="A61" s="44">
        <v>57</v>
      </c>
      <c r="B61" s="53" t="s">
        <v>445</v>
      </c>
      <c r="C61" s="53" t="s">
        <v>446</v>
      </c>
      <c r="D61" s="53" t="s">
        <v>447</v>
      </c>
      <c r="E61" s="51" t="s">
        <v>368</v>
      </c>
      <c r="F61" s="44"/>
      <c r="G61" s="54">
        <v>78</v>
      </c>
      <c r="H61" s="44"/>
      <c r="I61" s="44"/>
      <c r="J61" s="53">
        <f t="shared" si="0"/>
        <v>78</v>
      </c>
    </row>
    <row r="62" spans="1:10" x14ac:dyDescent="0.25">
      <c r="A62" s="44">
        <v>57</v>
      </c>
      <c r="B62" s="50" t="s">
        <v>44</v>
      </c>
      <c r="C62" s="50" t="s">
        <v>448</v>
      </c>
      <c r="D62" s="50" t="s">
        <v>384</v>
      </c>
      <c r="E62" s="51" t="s">
        <v>370</v>
      </c>
      <c r="F62" s="52"/>
      <c r="G62" s="44">
        <v>78</v>
      </c>
      <c r="H62" s="44"/>
      <c r="I62" s="44"/>
      <c r="J62" s="53">
        <f t="shared" si="0"/>
        <v>78</v>
      </c>
    </row>
    <row r="63" spans="1:10" x14ac:dyDescent="0.25">
      <c r="A63" s="44">
        <v>57</v>
      </c>
      <c r="B63" s="53" t="s">
        <v>76</v>
      </c>
      <c r="C63" s="60" t="s">
        <v>340</v>
      </c>
      <c r="D63" s="53" t="s">
        <v>80</v>
      </c>
      <c r="E63" s="53"/>
      <c r="F63" s="53"/>
      <c r="G63" s="53"/>
      <c r="H63" s="53">
        <v>78</v>
      </c>
      <c r="I63" s="53"/>
      <c r="J63" s="53">
        <f t="shared" si="0"/>
        <v>78</v>
      </c>
    </row>
    <row r="64" spans="1:10" x14ac:dyDescent="0.25">
      <c r="A64" s="44">
        <v>61</v>
      </c>
      <c r="B64" s="53" t="s">
        <v>44</v>
      </c>
      <c r="C64" s="60" t="s">
        <v>21</v>
      </c>
      <c r="D64" s="53" t="s">
        <v>216</v>
      </c>
      <c r="E64" s="53"/>
      <c r="F64" s="53"/>
      <c r="G64" s="53"/>
      <c r="H64" s="53">
        <v>76</v>
      </c>
      <c r="I64" s="44"/>
      <c r="J64" s="53">
        <f t="shared" si="0"/>
        <v>76</v>
      </c>
    </row>
    <row r="65" spans="1:10" x14ac:dyDescent="0.25">
      <c r="A65" s="44">
        <v>61</v>
      </c>
      <c r="B65" s="50" t="s">
        <v>73</v>
      </c>
      <c r="C65" s="50" t="s">
        <v>118</v>
      </c>
      <c r="D65" s="58" t="s">
        <v>449</v>
      </c>
      <c r="E65" s="51" t="s">
        <v>430</v>
      </c>
      <c r="F65" s="52">
        <v>76</v>
      </c>
      <c r="G65" s="44"/>
      <c r="H65" s="44"/>
      <c r="I65" s="44"/>
      <c r="J65" s="53">
        <f t="shared" si="0"/>
        <v>76</v>
      </c>
    </row>
    <row r="66" spans="1:10" x14ac:dyDescent="0.25">
      <c r="A66" s="44">
        <v>61</v>
      </c>
      <c r="B66" s="53" t="s">
        <v>68</v>
      </c>
      <c r="C66" s="53" t="s">
        <v>450</v>
      </c>
      <c r="D66" s="53" t="s">
        <v>451</v>
      </c>
      <c r="E66" s="51" t="s">
        <v>368</v>
      </c>
      <c r="F66" s="44"/>
      <c r="G66" s="54">
        <v>76</v>
      </c>
      <c r="H66" s="44"/>
      <c r="I66" s="44"/>
      <c r="J66" s="53">
        <f t="shared" si="0"/>
        <v>76</v>
      </c>
    </row>
    <row r="67" spans="1:10" x14ac:dyDescent="0.25">
      <c r="A67" s="44">
        <v>61</v>
      </c>
      <c r="B67" s="50" t="s">
        <v>42</v>
      </c>
      <c r="C67" s="50" t="s">
        <v>452</v>
      </c>
      <c r="D67" s="50" t="s">
        <v>392</v>
      </c>
      <c r="E67" s="51" t="s">
        <v>453</v>
      </c>
      <c r="F67" s="52">
        <v>76</v>
      </c>
      <c r="G67" s="44"/>
      <c r="H67" s="44"/>
      <c r="I67" s="44"/>
      <c r="J67" s="53">
        <f t="shared" si="0"/>
        <v>76</v>
      </c>
    </row>
    <row r="68" spans="1:10" x14ac:dyDescent="0.25">
      <c r="A68" s="44">
        <v>61</v>
      </c>
      <c r="B68" s="55" t="s">
        <v>42</v>
      </c>
      <c r="C68" s="55" t="s">
        <v>454</v>
      </c>
      <c r="D68" s="50" t="s">
        <v>455</v>
      </c>
      <c r="E68" s="51" t="s">
        <v>456</v>
      </c>
      <c r="F68" s="52">
        <v>76</v>
      </c>
      <c r="G68" s="59"/>
      <c r="H68" s="44"/>
      <c r="I68" s="44"/>
      <c r="J68" s="53">
        <f t="shared" ref="J68:J131" si="1">+F68+G68+H68+I68</f>
        <v>76</v>
      </c>
    </row>
    <row r="69" spans="1:10" x14ac:dyDescent="0.25">
      <c r="A69" s="44">
        <v>61</v>
      </c>
      <c r="B69" s="50" t="s">
        <v>56</v>
      </c>
      <c r="C69" s="50" t="s">
        <v>29</v>
      </c>
      <c r="D69" s="50" t="s">
        <v>457</v>
      </c>
      <c r="E69" s="51" t="s">
        <v>458</v>
      </c>
      <c r="F69" s="52">
        <v>76</v>
      </c>
      <c r="G69" s="44"/>
      <c r="H69" s="44"/>
      <c r="I69" s="44"/>
      <c r="J69" s="53">
        <f t="shared" si="1"/>
        <v>76</v>
      </c>
    </row>
    <row r="70" spans="1:10" x14ac:dyDescent="0.25">
      <c r="A70" s="44">
        <v>61</v>
      </c>
      <c r="B70" s="53" t="s">
        <v>39</v>
      </c>
      <c r="C70" s="53" t="s">
        <v>273</v>
      </c>
      <c r="D70" s="53" t="s">
        <v>459</v>
      </c>
      <c r="E70" s="51" t="s">
        <v>370</v>
      </c>
      <c r="F70" s="52">
        <v>15</v>
      </c>
      <c r="G70" s="54">
        <v>9</v>
      </c>
      <c r="H70" s="44">
        <v>52</v>
      </c>
      <c r="I70" s="44"/>
      <c r="J70" s="53">
        <f t="shared" si="1"/>
        <v>76</v>
      </c>
    </row>
    <row r="71" spans="1:10" x14ac:dyDescent="0.25">
      <c r="A71" s="44">
        <v>61</v>
      </c>
      <c r="B71" s="55" t="s">
        <v>460</v>
      </c>
      <c r="C71" s="55" t="s">
        <v>461</v>
      </c>
      <c r="D71" s="55" t="s">
        <v>462</v>
      </c>
      <c r="E71" s="51" t="s">
        <v>463</v>
      </c>
      <c r="F71" s="44">
        <v>76</v>
      </c>
      <c r="G71" s="59"/>
      <c r="H71" s="44"/>
      <c r="I71" s="44"/>
      <c r="J71" s="53">
        <f t="shared" si="1"/>
        <v>76</v>
      </c>
    </row>
    <row r="72" spans="1:10" x14ac:dyDescent="0.25">
      <c r="A72" s="44">
        <v>61</v>
      </c>
      <c r="B72" s="50" t="s">
        <v>464</v>
      </c>
      <c r="C72" s="50" t="s">
        <v>465</v>
      </c>
      <c r="D72" s="50" t="s">
        <v>466</v>
      </c>
      <c r="E72" s="51" t="s">
        <v>467</v>
      </c>
      <c r="F72" s="52">
        <v>76</v>
      </c>
      <c r="G72" s="44"/>
      <c r="H72" s="44"/>
      <c r="I72" s="44"/>
      <c r="J72" s="53">
        <f t="shared" si="1"/>
        <v>76</v>
      </c>
    </row>
    <row r="73" spans="1:10" x14ac:dyDescent="0.25">
      <c r="A73" s="44">
        <v>61</v>
      </c>
      <c r="B73" s="55" t="s">
        <v>415</v>
      </c>
      <c r="C73" s="55" t="s">
        <v>468</v>
      </c>
      <c r="D73" s="55" t="s">
        <v>469</v>
      </c>
      <c r="E73" s="51" t="s">
        <v>411</v>
      </c>
      <c r="F73" s="52">
        <v>76</v>
      </c>
      <c r="G73" s="59"/>
      <c r="H73" s="44"/>
      <c r="I73" s="44"/>
      <c r="J73" s="53">
        <f t="shared" si="1"/>
        <v>76</v>
      </c>
    </row>
    <row r="74" spans="1:10" x14ac:dyDescent="0.25">
      <c r="A74" s="44">
        <v>61</v>
      </c>
      <c r="B74" s="50" t="s">
        <v>44</v>
      </c>
      <c r="C74" s="50" t="s">
        <v>470</v>
      </c>
      <c r="D74" s="50" t="s">
        <v>471</v>
      </c>
      <c r="E74" s="51" t="s">
        <v>472</v>
      </c>
      <c r="F74" s="52">
        <v>76</v>
      </c>
      <c r="G74" s="44"/>
      <c r="H74" s="44"/>
      <c r="I74" s="44"/>
      <c r="J74" s="53">
        <f t="shared" si="1"/>
        <v>76</v>
      </c>
    </row>
    <row r="75" spans="1:10" x14ac:dyDescent="0.25">
      <c r="A75" s="44">
        <v>61</v>
      </c>
      <c r="B75" s="55" t="s">
        <v>44</v>
      </c>
      <c r="C75" s="55" t="s">
        <v>473</v>
      </c>
      <c r="D75" s="55" t="s">
        <v>474</v>
      </c>
      <c r="E75" s="51" t="s">
        <v>393</v>
      </c>
      <c r="F75" s="52">
        <v>76</v>
      </c>
      <c r="G75" s="59"/>
      <c r="H75" s="44"/>
      <c r="I75" s="44"/>
      <c r="J75" s="53">
        <f t="shared" si="1"/>
        <v>76</v>
      </c>
    </row>
    <row r="76" spans="1:10" x14ac:dyDescent="0.25">
      <c r="A76" s="44">
        <v>61</v>
      </c>
      <c r="B76" s="50" t="s">
        <v>475</v>
      </c>
      <c r="C76" s="61" t="s">
        <v>476</v>
      </c>
      <c r="D76" s="50" t="s">
        <v>477</v>
      </c>
      <c r="E76" s="51" t="s">
        <v>405</v>
      </c>
      <c r="F76" s="52">
        <v>76</v>
      </c>
      <c r="G76" s="44"/>
      <c r="H76" s="44"/>
      <c r="I76" s="44"/>
      <c r="J76" s="53">
        <f t="shared" si="1"/>
        <v>76</v>
      </c>
    </row>
    <row r="77" spans="1:10" x14ac:dyDescent="0.25">
      <c r="A77" s="44">
        <v>61</v>
      </c>
      <c r="B77" s="50" t="s">
        <v>478</v>
      </c>
      <c r="C77" s="50" t="s">
        <v>479</v>
      </c>
      <c r="D77" s="58" t="s">
        <v>480</v>
      </c>
      <c r="E77" s="51" t="s">
        <v>411</v>
      </c>
      <c r="F77" s="52">
        <v>76</v>
      </c>
      <c r="G77" s="44"/>
      <c r="H77" s="44"/>
      <c r="I77" s="44"/>
      <c r="J77" s="53">
        <f t="shared" si="1"/>
        <v>76</v>
      </c>
    </row>
    <row r="78" spans="1:10" x14ac:dyDescent="0.25">
      <c r="A78" s="44">
        <v>75</v>
      </c>
      <c r="B78" s="50" t="s">
        <v>71</v>
      </c>
      <c r="C78" s="50" t="s">
        <v>481</v>
      </c>
      <c r="D78" s="50" t="s">
        <v>482</v>
      </c>
      <c r="E78" s="51" t="s">
        <v>382</v>
      </c>
      <c r="F78" s="52"/>
      <c r="G78" s="44">
        <v>75</v>
      </c>
      <c r="H78" s="44"/>
      <c r="I78" s="44"/>
      <c r="J78" s="53">
        <f t="shared" si="1"/>
        <v>75</v>
      </c>
    </row>
    <row r="79" spans="1:10" x14ac:dyDescent="0.25">
      <c r="A79" s="44">
        <v>75</v>
      </c>
      <c r="B79" s="53" t="s">
        <v>39</v>
      </c>
      <c r="C79" s="53" t="s">
        <v>483</v>
      </c>
      <c r="D79" s="56" t="s">
        <v>79</v>
      </c>
      <c r="E79" s="51" t="s">
        <v>370</v>
      </c>
      <c r="F79" s="44">
        <v>35</v>
      </c>
      <c r="G79" s="54">
        <v>40</v>
      </c>
      <c r="H79" s="44"/>
      <c r="I79" s="44"/>
      <c r="J79" s="53">
        <f t="shared" si="1"/>
        <v>75</v>
      </c>
    </row>
    <row r="80" spans="1:10" x14ac:dyDescent="0.25">
      <c r="A80" s="44">
        <v>75</v>
      </c>
      <c r="B80" s="53" t="s">
        <v>61</v>
      </c>
      <c r="C80" s="60" t="s">
        <v>29</v>
      </c>
      <c r="D80" s="53" t="s">
        <v>80</v>
      </c>
      <c r="E80" s="53"/>
      <c r="F80" s="53"/>
      <c r="G80" s="53"/>
      <c r="H80" s="53">
        <v>75</v>
      </c>
      <c r="I80" s="53"/>
      <c r="J80" s="53">
        <f t="shared" si="1"/>
        <v>75</v>
      </c>
    </row>
    <row r="81" spans="1:10" x14ac:dyDescent="0.25">
      <c r="A81" s="44">
        <v>78</v>
      </c>
      <c r="B81" s="53" t="s">
        <v>42</v>
      </c>
      <c r="C81" s="53" t="s">
        <v>484</v>
      </c>
      <c r="D81" s="53" t="s">
        <v>485</v>
      </c>
      <c r="E81" s="51" t="s">
        <v>371</v>
      </c>
      <c r="F81" s="44"/>
      <c r="G81" s="54">
        <v>74</v>
      </c>
      <c r="H81" s="44"/>
      <c r="I81" s="44"/>
      <c r="J81" s="53">
        <f t="shared" si="1"/>
        <v>74</v>
      </c>
    </row>
    <row r="82" spans="1:10" x14ac:dyDescent="0.25">
      <c r="A82" s="44">
        <v>78</v>
      </c>
      <c r="B82" s="53" t="s">
        <v>56</v>
      </c>
      <c r="C82" s="60" t="s">
        <v>210</v>
      </c>
      <c r="D82" s="53"/>
      <c r="E82" s="53"/>
      <c r="F82" s="53"/>
      <c r="G82" s="53"/>
      <c r="H82" s="53">
        <v>74</v>
      </c>
      <c r="I82" s="44"/>
      <c r="J82" s="53">
        <f t="shared" si="1"/>
        <v>74</v>
      </c>
    </row>
    <row r="83" spans="1:10" x14ac:dyDescent="0.25">
      <c r="A83" s="44">
        <v>78</v>
      </c>
      <c r="B83" s="53" t="s">
        <v>71</v>
      </c>
      <c r="C83" s="53" t="s">
        <v>486</v>
      </c>
      <c r="D83" s="53" t="s">
        <v>487</v>
      </c>
      <c r="E83" s="51" t="s">
        <v>368</v>
      </c>
      <c r="F83" s="44"/>
      <c r="G83" s="54">
        <v>74</v>
      </c>
      <c r="H83" s="44"/>
      <c r="I83" s="44"/>
      <c r="J83" s="53">
        <f t="shared" si="1"/>
        <v>74</v>
      </c>
    </row>
    <row r="84" spans="1:10" x14ac:dyDescent="0.25">
      <c r="A84" s="44">
        <v>78</v>
      </c>
      <c r="B84" s="53" t="s">
        <v>27</v>
      </c>
      <c r="C84" s="60" t="s">
        <v>134</v>
      </c>
      <c r="D84" s="53" t="s">
        <v>170</v>
      </c>
      <c r="E84" s="53"/>
      <c r="F84" s="53"/>
      <c r="G84" s="53"/>
      <c r="H84" s="53">
        <v>74</v>
      </c>
      <c r="I84" s="53"/>
      <c r="J84" s="53">
        <f t="shared" si="1"/>
        <v>74</v>
      </c>
    </row>
    <row r="85" spans="1:10" x14ac:dyDescent="0.25">
      <c r="A85" s="44">
        <v>82</v>
      </c>
      <c r="B85" s="53" t="s">
        <v>488</v>
      </c>
      <c r="C85" s="53" t="s">
        <v>489</v>
      </c>
      <c r="D85" s="53" t="s">
        <v>490</v>
      </c>
      <c r="E85" s="51" t="s">
        <v>371</v>
      </c>
      <c r="F85" s="44"/>
      <c r="G85" s="54">
        <v>72</v>
      </c>
      <c r="H85" s="44"/>
      <c r="I85" s="44"/>
      <c r="J85" s="53">
        <f t="shared" si="1"/>
        <v>72</v>
      </c>
    </row>
    <row r="86" spans="1:10" x14ac:dyDescent="0.25">
      <c r="A86" s="44">
        <v>82</v>
      </c>
      <c r="B86" s="53" t="s">
        <v>42</v>
      </c>
      <c r="C86" s="53" t="s">
        <v>491</v>
      </c>
      <c r="D86" s="53" t="s">
        <v>492</v>
      </c>
      <c r="E86" s="51" t="s">
        <v>368</v>
      </c>
      <c r="F86" s="44"/>
      <c r="G86" s="54">
        <v>72</v>
      </c>
      <c r="H86" s="44"/>
      <c r="I86" s="44"/>
      <c r="J86" s="53">
        <f t="shared" si="1"/>
        <v>72</v>
      </c>
    </row>
    <row r="87" spans="1:10" x14ac:dyDescent="0.25">
      <c r="A87" s="44">
        <v>82</v>
      </c>
      <c r="B87" s="53" t="s">
        <v>61</v>
      </c>
      <c r="C87" s="60" t="s">
        <v>278</v>
      </c>
      <c r="D87" s="53" t="s">
        <v>280</v>
      </c>
      <c r="E87" s="53"/>
      <c r="F87" s="53"/>
      <c r="G87" s="53"/>
      <c r="H87" s="53">
        <v>72</v>
      </c>
      <c r="I87" s="53"/>
      <c r="J87" s="53">
        <f t="shared" si="1"/>
        <v>72</v>
      </c>
    </row>
    <row r="88" spans="1:10" x14ac:dyDescent="0.25">
      <c r="A88" s="44">
        <v>82</v>
      </c>
      <c r="B88" s="53" t="s">
        <v>43</v>
      </c>
      <c r="C88" s="60" t="s">
        <v>30</v>
      </c>
      <c r="D88" s="53" t="s">
        <v>113</v>
      </c>
      <c r="E88" s="53"/>
      <c r="F88" s="53"/>
      <c r="G88" s="53"/>
      <c r="H88" s="53">
        <v>72</v>
      </c>
      <c r="I88" s="44"/>
      <c r="J88" s="53">
        <f t="shared" si="1"/>
        <v>72</v>
      </c>
    </row>
    <row r="89" spans="1:10" x14ac:dyDescent="0.25">
      <c r="A89" s="44">
        <v>86</v>
      </c>
      <c r="B89" s="53" t="s">
        <v>63</v>
      </c>
      <c r="C89" s="53" t="s">
        <v>38</v>
      </c>
      <c r="D89" s="53" t="s">
        <v>493</v>
      </c>
      <c r="E89" s="51" t="s">
        <v>368</v>
      </c>
      <c r="F89" s="44"/>
      <c r="G89" s="54">
        <v>17</v>
      </c>
      <c r="H89" s="44">
        <v>54</v>
      </c>
      <c r="I89" s="44"/>
      <c r="J89" s="53">
        <f t="shared" si="1"/>
        <v>71</v>
      </c>
    </row>
    <row r="90" spans="1:10" x14ac:dyDescent="0.25">
      <c r="A90" s="44">
        <v>87</v>
      </c>
      <c r="B90" s="50" t="s">
        <v>68</v>
      </c>
      <c r="C90" s="50" t="s">
        <v>494</v>
      </c>
      <c r="D90" s="58" t="s">
        <v>495</v>
      </c>
      <c r="E90" s="51" t="s">
        <v>382</v>
      </c>
      <c r="F90" s="52"/>
      <c r="G90" s="44">
        <v>70</v>
      </c>
      <c r="H90" s="44"/>
      <c r="I90" s="44"/>
      <c r="J90" s="53">
        <f t="shared" si="1"/>
        <v>70</v>
      </c>
    </row>
    <row r="91" spans="1:10" x14ac:dyDescent="0.25">
      <c r="A91" s="44">
        <v>87</v>
      </c>
      <c r="B91" s="53" t="s">
        <v>284</v>
      </c>
      <c r="C91" s="60" t="s">
        <v>35</v>
      </c>
      <c r="D91" s="53" t="s">
        <v>81</v>
      </c>
      <c r="E91" s="53"/>
      <c r="F91" s="53"/>
      <c r="G91" s="53"/>
      <c r="H91" s="53">
        <v>70</v>
      </c>
      <c r="I91" s="53"/>
      <c r="J91" s="53">
        <f t="shared" si="1"/>
        <v>70</v>
      </c>
    </row>
    <row r="92" spans="1:10" x14ac:dyDescent="0.25">
      <c r="A92" s="44">
        <v>87</v>
      </c>
      <c r="B92" s="53" t="s">
        <v>277</v>
      </c>
      <c r="C92" s="60" t="s">
        <v>35</v>
      </c>
      <c r="D92" s="53" t="s">
        <v>81</v>
      </c>
      <c r="E92" s="53"/>
      <c r="F92" s="53"/>
      <c r="G92" s="53"/>
      <c r="H92" s="53">
        <v>70</v>
      </c>
      <c r="I92" s="53"/>
      <c r="J92" s="53">
        <f t="shared" si="1"/>
        <v>70</v>
      </c>
    </row>
    <row r="93" spans="1:10" x14ac:dyDescent="0.25">
      <c r="A93" s="44">
        <v>87</v>
      </c>
      <c r="B93" s="53" t="s">
        <v>496</v>
      </c>
      <c r="C93" s="53" t="s">
        <v>497</v>
      </c>
      <c r="D93" s="53" t="s">
        <v>498</v>
      </c>
      <c r="E93" s="51" t="s">
        <v>368</v>
      </c>
      <c r="F93" s="44"/>
      <c r="G93" s="54">
        <v>70</v>
      </c>
      <c r="H93" s="44"/>
      <c r="I93" s="44"/>
      <c r="J93" s="53">
        <f t="shared" si="1"/>
        <v>70</v>
      </c>
    </row>
    <row r="94" spans="1:10" x14ac:dyDescent="0.25">
      <c r="A94" s="44">
        <v>87</v>
      </c>
      <c r="B94" s="53" t="s">
        <v>64</v>
      </c>
      <c r="C94" s="60" t="s">
        <v>238</v>
      </c>
      <c r="D94" s="53" t="s">
        <v>239</v>
      </c>
      <c r="E94" s="53"/>
      <c r="F94" s="53"/>
      <c r="G94" s="53"/>
      <c r="H94" s="53">
        <v>70</v>
      </c>
      <c r="I94" s="53"/>
      <c r="J94" s="53">
        <f t="shared" si="1"/>
        <v>70</v>
      </c>
    </row>
    <row r="95" spans="1:10" x14ac:dyDescent="0.25">
      <c r="A95" s="44">
        <v>87</v>
      </c>
      <c r="B95" s="53" t="s">
        <v>314</v>
      </c>
      <c r="C95" s="60" t="s">
        <v>315</v>
      </c>
      <c r="D95" s="53" t="s">
        <v>311</v>
      </c>
      <c r="E95" s="53"/>
      <c r="F95" s="53"/>
      <c r="G95" s="53"/>
      <c r="H95" s="53">
        <v>70</v>
      </c>
      <c r="I95" s="53"/>
      <c r="J95" s="53">
        <f t="shared" si="1"/>
        <v>70</v>
      </c>
    </row>
    <row r="96" spans="1:10" x14ac:dyDescent="0.25">
      <c r="A96" s="44">
        <v>87</v>
      </c>
      <c r="B96" s="53" t="s">
        <v>331</v>
      </c>
      <c r="C96" s="53" t="s">
        <v>499</v>
      </c>
      <c r="D96" s="53" t="s">
        <v>500</v>
      </c>
      <c r="E96" s="51" t="s">
        <v>371</v>
      </c>
      <c r="F96" s="44"/>
      <c r="G96" s="54">
        <v>70</v>
      </c>
      <c r="H96" s="44"/>
      <c r="I96" s="44"/>
      <c r="J96" s="53">
        <f t="shared" si="1"/>
        <v>70</v>
      </c>
    </row>
    <row r="97" spans="1:10" x14ac:dyDescent="0.25">
      <c r="A97" s="44">
        <v>87</v>
      </c>
      <c r="B97" s="50" t="s">
        <v>331</v>
      </c>
      <c r="C97" s="50" t="s">
        <v>501</v>
      </c>
      <c r="D97" s="50" t="s">
        <v>502</v>
      </c>
      <c r="E97" s="51" t="s">
        <v>370</v>
      </c>
      <c r="F97" s="52"/>
      <c r="G97" s="44">
        <v>70</v>
      </c>
      <c r="H97" s="44"/>
      <c r="I97" s="44"/>
      <c r="J97" s="53">
        <f t="shared" si="1"/>
        <v>70</v>
      </c>
    </row>
    <row r="98" spans="1:10" x14ac:dyDescent="0.25">
      <c r="A98" s="44">
        <v>95</v>
      </c>
      <c r="B98" s="50" t="s">
        <v>62</v>
      </c>
      <c r="C98" s="50" t="s">
        <v>503</v>
      </c>
      <c r="D98" s="58" t="s">
        <v>504</v>
      </c>
      <c r="E98" s="51" t="s">
        <v>458</v>
      </c>
      <c r="F98" s="52">
        <v>68</v>
      </c>
      <c r="G98" s="44"/>
      <c r="H98" s="44"/>
      <c r="I98" s="44"/>
      <c r="J98" s="53">
        <f t="shared" si="1"/>
        <v>68</v>
      </c>
    </row>
    <row r="99" spans="1:10" x14ac:dyDescent="0.25">
      <c r="A99" s="44">
        <v>95</v>
      </c>
      <c r="B99" s="50" t="s">
        <v>71</v>
      </c>
      <c r="C99" s="50" t="s">
        <v>505</v>
      </c>
      <c r="D99" s="58" t="s">
        <v>506</v>
      </c>
      <c r="E99" s="51" t="s">
        <v>507</v>
      </c>
      <c r="F99" s="52">
        <v>68</v>
      </c>
      <c r="G99" s="44"/>
      <c r="H99" s="44"/>
      <c r="I99" s="44"/>
      <c r="J99" s="53">
        <f t="shared" si="1"/>
        <v>68</v>
      </c>
    </row>
    <row r="100" spans="1:10" x14ac:dyDescent="0.25">
      <c r="A100" s="44">
        <v>95</v>
      </c>
      <c r="B100" s="50" t="s">
        <v>508</v>
      </c>
      <c r="C100" s="50" t="s">
        <v>509</v>
      </c>
      <c r="D100" s="50" t="s">
        <v>510</v>
      </c>
      <c r="E100" s="51" t="s">
        <v>393</v>
      </c>
      <c r="F100" s="52">
        <v>68</v>
      </c>
      <c r="G100" s="44"/>
      <c r="H100" s="44"/>
      <c r="I100" s="44"/>
      <c r="J100" s="53">
        <f t="shared" si="1"/>
        <v>68</v>
      </c>
    </row>
    <row r="101" spans="1:10" x14ac:dyDescent="0.25">
      <c r="A101" s="44">
        <v>95</v>
      </c>
      <c r="B101" s="50" t="s">
        <v>406</v>
      </c>
      <c r="C101" s="50" t="s">
        <v>511</v>
      </c>
      <c r="D101" s="50" t="s">
        <v>512</v>
      </c>
      <c r="E101" s="51" t="s">
        <v>430</v>
      </c>
      <c r="F101" s="52">
        <v>68</v>
      </c>
      <c r="G101" s="44"/>
      <c r="H101" s="44"/>
      <c r="I101" s="44"/>
      <c r="J101" s="53">
        <f t="shared" si="1"/>
        <v>68</v>
      </c>
    </row>
    <row r="102" spans="1:10" x14ac:dyDescent="0.25">
      <c r="A102" s="44">
        <v>95</v>
      </c>
      <c r="B102" s="53" t="s">
        <v>56</v>
      </c>
      <c r="C102" s="53" t="s">
        <v>513</v>
      </c>
      <c r="D102" s="55" t="s">
        <v>514</v>
      </c>
      <c r="E102" s="51" t="s">
        <v>368</v>
      </c>
      <c r="F102" s="44">
        <v>44</v>
      </c>
      <c r="G102" s="54">
        <v>24</v>
      </c>
      <c r="H102" s="44"/>
      <c r="I102" s="44"/>
      <c r="J102" s="53">
        <f t="shared" si="1"/>
        <v>68</v>
      </c>
    </row>
    <row r="103" spans="1:10" x14ac:dyDescent="0.25">
      <c r="A103" s="44">
        <v>95</v>
      </c>
      <c r="B103" s="50" t="s">
        <v>515</v>
      </c>
      <c r="C103" s="50" t="s">
        <v>516</v>
      </c>
      <c r="D103" s="50" t="s">
        <v>517</v>
      </c>
      <c r="E103" s="51" t="s">
        <v>518</v>
      </c>
      <c r="F103" s="52">
        <v>68</v>
      </c>
      <c r="G103" s="44"/>
      <c r="H103" s="44"/>
      <c r="I103" s="44"/>
      <c r="J103" s="53">
        <f t="shared" si="1"/>
        <v>68</v>
      </c>
    </row>
    <row r="104" spans="1:10" x14ac:dyDescent="0.25">
      <c r="A104" s="44">
        <v>95</v>
      </c>
      <c r="B104" s="53" t="s">
        <v>68</v>
      </c>
      <c r="C104" s="53" t="s">
        <v>519</v>
      </c>
      <c r="D104" s="53" t="s">
        <v>520</v>
      </c>
      <c r="E104" s="51" t="s">
        <v>371</v>
      </c>
      <c r="F104" s="44"/>
      <c r="G104" s="54">
        <v>68</v>
      </c>
      <c r="H104" s="44"/>
      <c r="I104" s="44"/>
      <c r="J104" s="53">
        <f t="shared" si="1"/>
        <v>68</v>
      </c>
    </row>
    <row r="105" spans="1:10" x14ac:dyDescent="0.25">
      <c r="A105" s="44">
        <v>95</v>
      </c>
      <c r="B105" s="50" t="s">
        <v>68</v>
      </c>
      <c r="C105" s="50" t="s">
        <v>391</v>
      </c>
      <c r="D105" s="50" t="s">
        <v>521</v>
      </c>
      <c r="E105" s="51" t="s">
        <v>472</v>
      </c>
      <c r="F105" s="52">
        <v>68</v>
      </c>
      <c r="G105" s="44"/>
      <c r="H105" s="44"/>
      <c r="I105" s="44"/>
      <c r="J105" s="53">
        <f t="shared" si="1"/>
        <v>68</v>
      </c>
    </row>
    <row r="106" spans="1:10" x14ac:dyDescent="0.25">
      <c r="A106" s="44">
        <v>95</v>
      </c>
      <c r="B106" s="50" t="s">
        <v>68</v>
      </c>
      <c r="C106" s="50" t="s">
        <v>522</v>
      </c>
      <c r="D106" s="50" t="s">
        <v>377</v>
      </c>
      <c r="E106" s="51" t="s">
        <v>523</v>
      </c>
      <c r="F106" s="52">
        <v>68</v>
      </c>
      <c r="G106" s="44"/>
      <c r="H106" s="44"/>
      <c r="I106" s="44"/>
      <c r="J106" s="53">
        <f t="shared" si="1"/>
        <v>68</v>
      </c>
    </row>
    <row r="107" spans="1:10" x14ac:dyDescent="0.25">
      <c r="A107" s="44">
        <v>95</v>
      </c>
      <c r="B107" s="50" t="s">
        <v>65</v>
      </c>
      <c r="C107" s="50" t="s">
        <v>524</v>
      </c>
      <c r="D107" s="50"/>
      <c r="E107" s="51" t="s">
        <v>370</v>
      </c>
      <c r="F107" s="52"/>
      <c r="G107" s="44">
        <v>68</v>
      </c>
      <c r="H107" s="44"/>
      <c r="I107" s="44"/>
      <c r="J107" s="53">
        <f t="shared" si="1"/>
        <v>68</v>
      </c>
    </row>
    <row r="108" spans="1:10" x14ac:dyDescent="0.25">
      <c r="A108" s="44">
        <v>95</v>
      </c>
      <c r="B108" s="50" t="s">
        <v>51</v>
      </c>
      <c r="C108" s="50" t="s">
        <v>525</v>
      </c>
      <c r="D108" s="50" t="s">
        <v>526</v>
      </c>
      <c r="E108" s="51" t="s">
        <v>463</v>
      </c>
      <c r="F108" s="52">
        <v>68</v>
      </c>
      <c r="G108" s="44"/>
      <c r="H108" s="44"/>
      <c r="I108" s="44"/>
      <c r="J108" s="53">
        <f t="shared" si="1"/>
        <v>68</v>
      </c>
    </row>
    <row r="109" spans="1:10" x14ac:dyDescent="0.25">
      <c r="A109" s="44">
        <v>95</v>
      </c>
      <c r="B109" s="53" t="s">
        <v>61</v>
      </c>
      <c r="C109" s="53" t="s">
        <v>527</v>
      </c>
      <c r="D109" s="53" t="s">
        <v>528</v>
      </c>
      <c r="E109" s="51" t="s">
        <v>368</v>
      </c>
      <c r="F109" s="44"/>
      <c r="G109" s="54">
        <v>68</v>
      </c>
      <c r="H109" s="44"/>
      <c r="I109" s="44"/>
      <c r="J109" s="53">
        <f t="shared" si="1"/>
        <v>68</v>
      </c>
    </row>
    <row r="110" spans="1:10" x14ac:dyDescent="0.25">
      <c r="A110" s="44">
        <v>95</v>
      </c>
      <c r="B110" s="53" t="s">
        <v>56</v>
      </c>
      <c r="C110" s="60" t="s">
        <v>134</v>
      </c>
      <c r="D110" s="53"/>
      <c r="E110" s="53"/>
      <c r="F110" s="53"/>
      <c r="G110" s="53"/>
      <c r="H110" s="53">
        <v>68</v>
      </c>
      <c r="I110" s="53"/>
      <c r="J110" s="53">
        <f t="shared" si="1"/>
        <v>68</v>
      </c>
    </row>
    <row r="111" spans="1:10" x14ac:dyDescent="0.25">
      <c r="A111" s="44">
        <v>95</v>
      </c>
      <c r="B111" s="50" t="s">
        <v>73</v>
      </c>
      <c r="C111" s="50" t="s">
        <v>529</v>
      </c>
      <c r="D111" s="50" t="s">
        <v>530</v>
      </c>
      <c r="E111" s="51" t="s">
        <v>518</v>
      </c>
      <c r="F111" s="52">
        <v>68</v>
      </c>
      <c r="G111" s="44"/>
      <c r="H111" s="44"/>
      <c r="I111" s="44"/>
      <c r="J111" s="53">
        <f t="shared" si="1"/>
        <v>68</v>
      </c>
    </row>
    <row r="112" spans="1:10" x14ac:dyDescent="0.25">
      <c r="A112" s="44">
        <v>109</v>
      </c>
      <c r="B112" s="53" t="s">
        <v>61</v>
      </c>
      <c r="C112" s="53" t="s">
        <v>176</v>
      </c>
      <c r="D112" s="53" t="s">
        <v>78</v>
      </c>
      <c r="E112" s="51" t="s">
        <v>368</v>
      </c>
      <c r="F112" s="44"/>
      <c r="G112" s="54">
        <v>9</v>
      </c>
      <c r="H112" s="44">
        <v>58</v>
      </c>
      <c r="I112" s="44"/>
      <c r="J112" s="53">
        <f t="shared" si="1"/>
        <v>67</v>
      </c>
    </row>
    <row r="113" spans="1:10" x14ac:dyDescent="0.25">
      <c r="A113" s="44">
        <v>110</v>
      </c>
      <c r="B113" s="53" t="s">
        <v>531</v>
      </c>
      <c r="C113" s="53" t="s">
        <v>532</v>
      </c>
      <c r="D113" s="53" t="s">
        <v>533</v>
      </c>
      <c r="E113" s="51" t="s">
        <v>371</v>
      </c>
      <c r="F113" s="44"/>
      <c r="G113" s="54">
        <v>66</v>
      </c>
      <c r="H113" s="44"/>
      <c r="I113" s="44"/>
      <c r="J113" s="53">
        <f t="shared" si="1"/>
        <v>66</v>
      </c>
    </row>
    <row r="114" spans="1:10" x14ac:dyDescent="0.25">
      <c r="A114" s="44">
        <v>110</v>
      </c>
      <c r="B114" s="53" t="s">
        <v>42</v>
      </c>
      <c r="C114" s="60" t="s">
        <v>180</v>
      </c>
      <c r="D114" s="53"/>
      <c r="E114" s="53"/>
      <c r="F114" s="53"/>
      <c r="G114" s="53"/>
      <c r="H114" s="53">
        <v>66</v>
      </c>
      <c r="I114" s="53"/>
      <c r="J114" s="53">
        <f t="shared" si="1"/>
        <v>66</v>
      </c>
    </row>
    <row r="115" spans="1:10" x14ac:dyDescent="0.25">
      <c r="A115" s="44">
        <v>110</v>
      </c>
      <c r="B115" s="55" t="s">
        <v>534</v>
      </c>
      <c r="C115" s="55" t="s">
        <v>535</v>
      </c>
      <c r="D115" s="55" t="s">
        <v>536</v>
      </c>
      <c r="E115" s="51" t="s">
        <v>370</v>
      </c>
      <c r="F115" s="44"/>
      <c r="G115" s="57">
        <v>66</v>
      </c>
      <c r="H115" s="44"/>
      <c r="I115" s="44"/>
      <c r="J115" s="53">
        <f t="shared" si="1"/>
        <v>66</v>
      </c>
    </row>
    <row r="116" spans="1:10" x14ac:dyDescent="0.25">
      <c r="A116" s="44">
        <v>110</v>
      </c>
      <c r="B116" s="53" t="s">
        <v>44</v>
      </c>
      <c r="C116" s="53" t="s">
        <v>537</v>
      </c>
      <c r="D116" s="53" t="s">
        <v>538</v>
      </c>
      <c r="E116" s="51" t="s">
        <v>368</v>
      </c>
      <c r="F116" s="44"/>
      <c r="G116" s="54">
        <v>66</v>
      </c>
      <c r="H116" s="44"/>
      <c r="I116" s="44"/>
      <c r="J116" s="53">
        <f t="shared" si="1"/>
        <v>66</v>
      </c>
    </row>
    <row r="117" spans="1:10" x14ac:dyDescent="0.25">
      <c r="A117" s="44">
        <v>114</v>
      </c>
      <c r="B117" s="55" t="s">
        <v>43</v>
      </c>
      <c r="C117" s="55" t="s">
        <v>539</v>
      </c>
      <c r="D117" s="55" t="s">
        <v>540</v>
      </c>
      <c r="E117" s="51" t="s">
        <v>382</v>
      </c>
      <c r="F117" s="44"/>
      <c r="G117" s="59">
        <v>65</v>
      </c>
      <c r="H117" s="44"/>
      <c r="I117" s="44"/>
      <c r="J117" s="53">
        <f t="shared" si="1"/>
        <v>65</v>
      </c>
    </row>
    <row r="118" spans="1:10" x14ac:dyDescent="0.25">
      <c r="A118" s="44">
        <v>114</v>
      </c>
      <c r="B118" s="53" t="s">
        <v>46</v>
      </c>
      <c r="C118" s="60" t="s">
        <v>18</v>
      </c>
      <c r="D118" s="53" t="s">
        <v>141</v>
      </c>
      <c r="E118" s="53"/>
      <c r="F118" s="53"/>
      <c r="G118" s="53"/>
      <c r="H118" s="53">
        <v>65</v>
      </c>
      <c r="I118" s="53"/>
      <c r="J118" s="53">
        <f t="shared" si="1"/>
        <v>65</v>
      </c>
    </row>
    <row r="119" spans="1:10" x14ac:dyDescent="0.25">
      <c r="A119" s="44">
        <v>114</v>
      </c>
      <c r="B119" s="53" t="s">
        <v>44</v>
      </c>
      <c r="C119" s="60" t="s">
        <v>19</v>
      </c>
      <c r="D119" s="53" t="s">
        <v>141</v>
      </c>
      <c r="E119" s="53"/>
      <c r="F119" s="53"/>
      <c r="G119" s="53"/>
      <c r="H119" s="53">
        <v>65</v>
      </c>
      <c r="I119" s="53"/>
      <c r="J119" s="53">
        <f t="shared" si="1"/>
        <v>65</v>
      </c>
    </row>
    <row r="120" spans="1:10" x14ac:dyDescent="0.25">
      <c r="A120" s="44">
        <v>117</v>
      </c>
      <c r="B120" s="53" t="s">
        <v>56</v>
      </c>
      <c r="C120" s="53" t="s">
        <v>541</v>
      </c>
      <c r="D120" s="53" t="s">
        <v>542</v>
      </c>
      <c r="E120" s="51" t="s">
        <v>371</v>
      </c>
      <c r="F120" s="44"/>
      <c r="G120" s="54">
        <v>64</v>
      </c>
      <c r="H120" s="44"/>
      <c r="I120" s="44"/>
      <c r="J120" s="53">
        <f t="shared" si="1"/>
        <v>64</v>
      </c>
    </row>
    <row r="121" spans="1:10" x14ac:dyDescent="0.25">
      <c r="A121" s="44">
        <v>117</v>
      </c>
      <c r="B121" s="53" t="s">
        <v>543</v>
      </c>
      <c r="C121" s="53" t="s">
        <v>544</v>
      </c>
      <c r="D121" s="53" t="s">
        <v>545</v>
      </c>
      <c r="E121" s="51" t="s">
        <v>370</v>
      </c>
      <c r="F121" s="44"/>
      <c r="G121" s="54">
        <v>64</v>
      </c>
      <c r="H121" s="44"/>
      <c r="I121" s="44"/>
      <c r="J121" s="53">
        <f t="shared" si="1"/>
        <v>64</v>
      </c>
    </row>
    <row r="122" spans="1:10" x14ac:dyDescent="0.25">
      <c r="A122" s="44">
        <v>117</v>
      </c>
      <c r="B122" s="53" t="s">
        <v>406</v>
      </c>
      <c r="C122" s="53" t="s">
        <v>546</v>
      </c>
      <c r="D122" s="53" t="s">
        <v>547</v>
      </c>
      <c r="E122" s="51" t="s">
        <v>368</v>
      </c>
      <c r="F122" s="44"/>
      <c r="G122" s="54">
        <v>64</v>
      </c>
      <c r="H122" s="44"/>
      <c r="I122" s="44"/>
      <c r="J122" s="53">
        <f t="shared" si="1"/>
        <v>64</v>
      </c>
    </row>
    <row r="123" spans="1:10" x14ac:dyDescent="0.25">
      <c r="A123" s="44">
        <v>117</v>
      </c>
      <c r="B123" s="53" t="s">
        <v>76</v>
      </c>
      <c r="C123" s="60" t="s">
        <v>101</v>
      </c>
      <c r="D123" s="53"/>
      <c r="E123" s="53"/>
      <c r="F123" s="53"/>
      <c r="G123" s="53"/>
      <c r="H123" s="53">
        <v>64</v>
      </c>
      <c r="I123" s="44"/>
      <c r="J123" s="53">
        <f t="shared" si="1"/>
        <v>64</v>
      </c>
    </row>
    <row r="124" spans="1:10" x14ac:dyDescent="0.25">
      <c r="A124" s="44">
        <v>117</v>
      </c>
      <c r="B124" s="53" t="s">
        <v>548</v>
      </c>
      <c r="C124" s="53" t="s">
        <v>549</v>
      </c>
      <c r="D124" s="53" t="s">
        <v>82</v>
      </c>
      <c r="E124" s="51" t="s">
        <v>368</v>
      </c>
      <c r="F124" s="44"/>
      <c r="G124" s="54">
        <v>10</v>
      </c>
      <c r="H124" s="44">
        <v>54</v>
      </c>
      <c r="I124" s="44"/>
      <c r="J124" s="53">
        <f t="shared" si="1"/>
        <v>64</v>
      </c>
    </row>
    <row r="125" spans="1:10" x14ac:dyDescent="0.25">
      <c r="A125" s="44">
        <v>117</v>
      </c>
      <c r="B125" s="53" t="s">
        <v>173</v>
      </c>
      <c r="C125" s="60" t="s">
        <v>174</v>
      </c>
      <c r="D125" s="53" t="s">
        <v>175</v>
      </c>
      <c r="E125" s="53"/>
      <c r="F125" s="53"/>
      <c r="G125" s="53"/>
      <c r="H125" s="53">
        <v>64</v>
      </c>
      <c r="I125" s="53"/>
      <c r="J125" s="53">
        <f t="shared" si="1"/>
        <v>64</v>
      </c>
    </row>
    <row r="126" spans="1:10" x14ac:dyDescent="0.25">
      <c r="A126" s="44">
        <v>123</v>
      </c>
      <c r="B126" s="53" t="s">
        <v>325</v>
      </c>
      <c r="C126" s="53" t="s">
        <v>324</v>
      </c>
      <c r="D126" s="53" t="s">
        <v>550</v>
      </c>
      <c r="E126" s="51" t="s">
        <v>370</v>
      </c>
      <c r="F126" s="44"/>
      <c r="G126" s="54">
        <v>3</v>
      </c>
      <c r="H126" s="44">
        <v>60</v>
      </c>
      <c r="I126" s="44"/>
      <c r="J126" s="53">
        <f t="shared" si="1"/>
        <v>63</v>
      </c>
    </row>
    <row r="127" spans="1:10" x14ac:dyDescent="0.25">
      <c r="A127" s="44">
        <v>124</v>
      </c>
      <c r="B127" s="53" t="s">
        <v>61</v>
      </c>
      <c r="C127" s="53" t="s">
        <v>551</v>
      </c>
      <c r="D127" s="53" t="s">
        <v>552</v>
      </c>
      <c r="E127" s="51" t="s">
        <v>371</v>
      </c>
      <c r="F127" s="44"/>
      <c r="G127" s="54">
        <v>62</v>
      </c>
      <c r="H127" s="44"/>
      <c r="I127" s="44"/>
      <c r="J127" s="53">
        <f t="shared" si="1"/>
        <v>62</v>
      </c>
    </row>
    <row r="128" spans="1:10" x14ac:dyDescent="0.25">
      <c r="A128" s="44">
        <v>124</v>
      </c>
      <c r="B128" s="53" t="s">
        <v>553</v>
      </c>
      <c r="C128" s="53" t="s">
        <v>554</v>
      </c>
      <c r="D128" s="53" t="s">
        <v>555</v>
      </c>
      <c r="E128" s="51" t="s">
        <v>370</v>
      </c>
      <c r="F128" s="44"/>
      <c r="G128" s="54">
        <v>62</v>
      </c>
      <c r="H128" s="44"/>
      <c r="I128" s="44"/>
      <c r="J128" s="53">
        <f t="shared" si="1"/>
        <v>62</v>
      </c>
    </row>
    <row r="129" spans="1:10" x14ac:dyDescent="0.25">
      <c r="A129" s="44">
        <v>124</v>
      </c>
      <c r="B129" s="53" t="s">
        <v>62</v>
      </c>
      <c r="C129" s="60" t="s">
        <v>148</v>
      </c>
      <c r="D129" s="53" t="s">
        <v>151</v>
      </c>
      <c r="E129" s="53"/>
      <c r="F129" s="53"/>
      <c r="G129" s="53"/>
      <c r="H129" s="53">
        <v>62</v>
      </c>
      <c r="I129" s="44"/>
      <c r="J129" s="53">
        <f t="shared" si="1"/>
        <v>62</v>
      </c>
    </row>
    <row r="130" spans="1:10" x14ac:dyDescent="0.25">
      <c r="A130" s="44">
        <v>124</v>
      </c>
      <c r="B130" s="53" t="s">
        <v>56</v>
      </c>
      <c r="C130" s="53" t="s">
        <v>556</v>
      </c>
      <c r="D130" s="53" t="s">
        <v>557</v>
      </c>
      <c r="E130" s="51" t="s">
        <v>368</v>
      </c>
      <c r="F130" s="44"/>
      <c r="G130" s="54">
        <v>62</v>
      </c>
      <c r="H130" s="44"/>
      <c r="I130" s="44"/>
      <c r="J130" s="53">
        <f t="shared" si="1"/>
        <v>62</v>
      </c>
    </row>
    <row r="131" spans="1:10" x14ac:dyDescent="0.25">
      <c r="A131" s="44">
        <v>124</v>
      </c>
      <c r="B131" s="53" t="s">
        <v>40</v>
      </c>
      <c r="C131" s="53" t="s">
        <v>558</v>
      </c>
      <c r="D131" s="53" t="s">
        <v>559</v>
      </c>
      <c r="E131" s="51" t="s">
        <v>368</v>
      </c>
      <c r="F131" s="52">
        <v>23</v>
      </c>
      <c r="G131" s="54">
        <v>39</v>
      </c>
      <c r="H131" s="44"/>
      <c r="I131" s="44"/>
      <c r="J131" s="53">
        <f t="shared" si="1"/>
        <v>62</v>
      </c>
    </row>
    <row r="132" spans="1:10" x14ac:dyDescent="0.25">
      <c r="A132" s="44">
        <v>124</v>
      </c>
      <c r="B132" s="53" t="s">
        <v>40</v>
      </c>
      <c r="C132" s="60" t="s">
        <v>182</v>
      </c>
      <c r="D132" s="53"/>
      <c r="E132" s="53"/>
      <c r="F132" s="53"/>
      <c r="G132" s="53"/>
      <c r="H132" s="53">
        <v>62</v>
      </c>
      <c r="I132" s="53"/>
      <c r="J132" s="53">
        <f t="shared" ref="J132:J195" si="2">+F132+G132+H132+I132</f>
        <v>62</v>
      </c>
    </row>
    <row r="133" spans="1:10" x14ac:dyDescent="0.25">
      <c r="A133" s="44">
        <v>130</v>
      </c>
      <c r="B133" s="53" t="s">
        <v>49</v>
      </c>
      <c r="C133" s="53" t="s">
        <v>20</v>
      </c>
      <c r="D133" s="53" t="s">
        <v>248</v>
      </c>
      <c r="E133" s="51" t="s">
        <v>370</v>
      </c>
      <c r="F133" s="44"/>
      <c r="G133" s="54">
        <v>1</v>
      </c>
      <c r="H133" s="44">
        <v>60</v>
      </c>
      <c r="I133" s="44"/>
      <c r="J133" s="53">
        <f t="shared" si="2"/>
        <v>61</v>
      </c>
    </row>
    <row r="134" spans="1:10" x14ac:dyDescent="0.25">
      <c r="A134" s="44">
        <v>131</v>
      </c>
      <c r="B134" s="53" t="s">
        <v>42</v>
      </c>
      <c r="C134" s="53" t="s">
        <v>560</v>
      </c>
      <c r="D134" s="53" t="s">
        <v>561</v>
      </c>
      <c r="E134" s="51" t="s">
        <v>371</v>
      </c>
      <c r="F134" s="44"/>
      <c r="G134" s="54">
        <v>60</v>
      </c>
      <c r="H134" s="44"/>
      <c r="I134" s="44"/>
      <c r="J134" s="53">
        <f t="shared" si="2"/>
        <v>60</v>
      </c>
    </row>
    <row r="135" spans="1:10" x14ac:dyDescent="0.25">
      <c r="A135" s="44">
        <v>131</v>
      </c>
      <c r="B135" s="50" t="s">
        <v>240</v>
      </c>
      <c r="C135" s="50" t="s">
        <v>562</v>
      </c>
      <c r="D135" s="50" t="s">
        <v>563</v>
      </c>
      <c r="E135" s="51" t="s">
        <v>411</v>
      </c>
      <c r="F135" s="52">
        <v>60</v>
      </c>
      <c r="G135" s="44"/>
      <c r="H135" s="44"/>
      <c r="I135" s="44"/>
      <c r="J135" s="53">
        <f t="shared" si="2"/>
        <v>60</v>
      </c>
    </row>
    <row r="136" spans="1:10" x14ac:dyDescent="0.25">
      <c r="A136" s="44">
        <v>131</v>
      </c>
      <c r="B136" s="50" t="s">
        <v>43</v>
      </c>
      <c r="C136" s="50" t="s">
        <v>564</v>
      </c>
      <c r="D136" s="50" t="s">
        <v>565</v>
      </c>
      <c r="E136" s="51" t="s">
        <v>566</v>
      </c>
      <c r="F136" s="52">
        <v>60</v>
      </c>
      <c r="G136" s="44"/>
      <c r="H136" s="44"/>
      <c r="I136" s="44"/>
      <c r="J136" s="53">
        <f t="shared" si="2"/>
        <v>60</v>
      </c>
    </row>
    <row r="137" spans="1:10" x14ac:dyDescent="0.25">
      <c r="A137" s="44">
        <v>131</v>
      </c>
      <c r="B137" s="50" t="s">
        <v>567</v>
      </c>
      <c r="C137" s="50" t="s">
        <v>568</v>
      </c>
      <c r="D137" s="50" t="s">
        <v>569</v>
      </c>
      <c r="E137" s="51" t="s">
        <v>458</v>
      </c>
      <c r="F137" s="52">
        <v>60</v>
      </c>
      <c r="G137" s="44"/>
      <c r="H137" s="44"/>
      <c r="I137" s="44"/>
      <c r="J137" s="53">
        <f t="shared" si="2"/>
        <v>60</v>
      </c>
    </row>
    <row r="138" spans="1:10" x14ac:dyDescent="0.25">
      <c r="A138" s="44">
        <v>131</v>
      </c>
      <c r="B138" s="50" t="s">
        <v>44</v>
      </c>
      <c r="C138" s="50" t="s">
        <v>570</v>
      </c>
      <c r="D138" s="50" t="s">
        <v>79</v>
      </c>
      <c r="E138" s="51" t="s">
        <v>518</v>
      </c>
      <c r="F138" s="52">
        <v>60</v>
      </c>
      <c r="G138" s="44"/>
      <c r="H138" s="44"/>
      <c r="I138" s="44"/>
      <c r="J138" s="53">
        <f t="shared" si="2"/>
        <v>60</v>
      </c>
    </row>
    <row r="139" spans="1:10" x14ac:dyDescent="0.25">
      <c r="A139" s="44">
        <v>131</v>
      </c>
      <c r="B139" s="50" t="s">
        <v>44</v>
      </c>
      <c r="C139" s="50" t="s">
        <v>571</v>
      </c>
      <c r="D139" s="50" t="s">
        <v>572</v>
      </c>
      <c r="E139" s="51" t="s">
        <v>573</v>
      </c>
      <c r="F139" s="52">
        <v>60</v>
      </c>
      <c r="G139" s="44"/>
      <c r="H139" s="44"/>
      <c r="I139" s="44"/>
      <c r="J139" s="53">
        <f t="shared" si="2"/>
        <v>60</v>
      </c>
    </row>
    <row r="140" spans="1:10" x14ac:dyDescent="0.25">
      <c r="A140" s="44">
        <v>131</v>
      </c>
      <c r="B140" s="50" t="s">
        <v>71</v>
      </c>
      <c r="C140" s="50" t="s">
        <v>574</v>
      </c>
      <c r="D140" s="50" t="s">
        <v>575</v>
      </c>
      <c r="E140" s="51" t="s">
        <v>576</v>
      </c>
      <c r="F140" s="52">
        <v>60</v>
      </c>
      <c r="G140" s="44"/>
      <c r="H140" s="44"/>
      <c r="I140" s="44"/>
      <c r="J140" s="53">
        <f t="shared" si="2"/>
        <v>60</v>
      </c>
    </row>
    <row r="141" spans="1:10" x14ac:dyDescent="0.25">
      <c r="A141" s="44">
        <v>131</v>
      </c>
      <c r="B141" s="50" t="s">
        <v>44</v>
      </c>
      <c r="C141" s="50" t="s">
        <v>577</v>
      </c>
      <c r="D141" s="50" t="s">
        <v>578</v>
      </c>
      <c r="E141" s="51" t="s">
        <v>379</v>
      </c>
      <c r="F141" s="52">
        <v>60</v>
      </c>
      <c r="G141" s="44"/>
      <c r="H141" s="44"/>
      <c r="I141" s="44"/>
      <c r="J141" s="53">
        <f t="shared" si="2"/>
        <v>60</v>
      </c>
    </row>
    <row r="142" spans="1:10" x14ac:dyDescent="0.25">
      <c r="A142" s="44">
        <v>131</v>
      </c>
      <c r="B142" s="50" t="s">
        <v>63</v>
      </c>
      <c r="C142" s="50" t="s">
        <v>579</v>
      </c>
      <c r="D142" s="50" t="s">
        <v>580</v>
      </c>
      <c r="E142" s="51" t="s">
        <v>581</v>
      </c>
      <c r="F142" s="52">
        <v>60</v>
      </c>
      <c r="G142" s="44"/>
      <c r="H142" s="44"/>
      <c r="I142" s="44"/>
      <c r="J142" s="53">
        <f t="shared" si="2"/>
        <v>60</v>
      </c>
    </row>
    <row r="143" spans="1:10" x14ac:dyDescent="0.25">
      <c r="A143" s="44">
        <v>131</v>
      </c>
      <c r="B143" s="53" t="s">
        <v>71</v>
      </c>
      <c r="C143" s="60" t="s">
        <v>267</v>
      </c>
      <c r="D143" s="53"/>
      <c r="E143" s="53"/>
      <c r="F143" s="53"/>
      <c r="G143" s="53"/>
      <c r="H143" s="53">
        <v>60</v>
      </c>
      <c r="I143" s="53"/>
      <c r="J143" s="53">
        <f t="shared" si="2"/>
        <v>60</v>
      </c>
    </row>
    <row r="144" spans="1:10" x14ac:dyDescent="0.25">
      <c r="A144" s="44">
        <v>131</v>
      </c>
      <c r="B144" s="53" t="s">
        <v>338</v>
      </c>
      <c r="C144" s="60" t="s">
        <v>339</v>
      </c>
      <c r="D144" s="53"/>
      <c r="E144" s="53"/>
      <c r="F144" s="53"/>
      <c r="G144" s="53"/>
      <c r="H144" s="53">
        <v>60</v>
      </c>
      <c r="I144" s="53"/>
      <c r="J144" s="53">
        <f t="shared" si="2"/>
        <v>60</v>
      </c>
    </row>
    <row r="145" spans="1:10" x14ac:dyDescent="0.25">
      <c r="A145" s="44">
        <v>131</v>
      </c>
      <c r="B145" s="50" t="s">
        <v>173</v>
      </c>
      <c r="C145" s="50" t="s">
        <v>582</v>
      </c>
      <c r="D145" s="50" t="s">
        <v>583</v>
      </c>
      <c r="E145" s="51" t="s">
        <v>463</v>
      </c>
      <c r="F145" s="52">
        <v>60</v>
      </c>
      <c r="G145" s="44"/>
      <c r="H145" s="44"/>
      <c r="I145" s="44"/>
      <c r="J145" s="53">
        <f t="shared" si="2"/>
        <v>60</v>
      </c>
    </row>
    <row r="146" spans="1:10" x14ac:dyDescent="0.25">
      <c r="A146" s="44">
        <v>131</v>
      </c>
      <c r="B146" s="50" t="s">
        <v>584</v>
      </c>
      <c r="C146" s="50" t="s">
        <v>585</v>
      </c>
      <c r="D146" s="50" t="s">
        <v>586</v>
      </c>
      <c r="E146" s="51" t="s">
        <v>587</v>
      </c>
      <c r="F146" s="52">
        <v>60</v>
      </c>
      <c r="G146" s="44"/>
      <c r="H146" s="44"/>
      <c r="I146" s="44"/>
      <c r="J146" s="53">
        <f t="shared" si="2"/>
        <v>60</v>
      </c>
    </row>
    <row r="147" spans="1:10" x14ac:dyDescent="0.25">
      <c r="A147" s="44">
        <v>131</v>
      </c>
      <c r="B147" s="53" t="s">
        <v>65</v>
      </c>
      <c r="C147" s="60" t="s">
        <v>110</v>
      </c>
      <c r="D147" s="53" t="s">
        <v>79</v>
      </c>
      <c r="E147" s="53"/>
      <c r="F147" s="53"/>
      <c r="G147" s="53"/>
      <c r="H147" s="53">
        <v>60</v>
      </c>
      <c r="I147" s="53"/>
      <c r="J147" s="53">
        <f t="shared" si="2"/>
        <v>60</v>
      </c>
    </row>
    <row r="148" spans="1:10" x14ac:dyDescent="0.25">
      <c r="A148" s="44">
        <v>131</v>
      </c>
      <c r="B148" s="53" t="s">
        <v>44</v>
      </c>
      <c r="C148" s="60" t="s">
        <v>109</v>
      </c>
      <c r="D148" s="53" t="s">
        <v>79</v>
      </c>
      <c r="E148" s="53"/>
      <c r="F148" s="53"/>
      <c r="G148" s="53"/>
      <c r="H148" s="53">
        <v>60</v>
      </c>
      <c r="I148" s="53"/>
      <c r="J148" s="53">
        <f t="shared" si="2"/>
        <v>60</v>
      </c>
    </row>
    <row r="149" spans="1:10" x14ac:dyDescent="0.25">
      <c r="A149" s="44">
        <v>131</v>
      </c>
      <c r="B149" s="50" t="s">
        <v>51</v>
      </c>
      <c r="C149" s="50" t="s">
        <v>588</v>
      </c>
      <c r="D149" s="50" t="s">
        <v>589</v>
      </c>
      <c r="E149" s="51" t="s">
        <v>590</v>
      </c>
      <c r="F149" s="52">
        <v>60</v>
      </c>
      <c r="G149" s="44"/>
      <c r="H149" s="44"/>
      <c r="I149" s="44"/>
      <c r="J149" s="53">
        <f t="shared" si="2"/>
        <v>60</v>
      </c>
    </row>
    <row r="150" spans="1:10" x14ac:dyDescent="0.25">
      <c r="A150" s="44">
        <v>147</v>
      </c>
      <c r="B150" s="53" t="s">
        <v>331</v>
      </c>
      <c r="C150" s="60" t="s">
        <v>332</v>
      </c>
      <c r="D150" s="53"/>
      <c r="E150" s="53"/>
      <c r="F150" s="53"/>
      <c r="G150" s="53"/>
      <c r="H150" s="53">
        <v>58</v>
      </c>
      <c r="I150" s="53"/>
      <c r="J150" s="53">
        <f t="shared" si="2"/>
        <v>58</v>
      </c>
    </row>
    <row r="151" spans="1:10" x14ac:dyDescent="0.25">
      <c r="A151" s="44">
        <v>147</v>
      </c>
      <c r="B151" s="55" t="s">
        <v>331</v>
      </c>
      <c r="C151" s="55" t="s">
        <v>591</v>
      </c>
      <c r="D151" s="55" t="s">
        <v>592</v>
      </c>
      <c r="E151" s="51" t="s">
        <v>593</v>
      </c>
      <c r="F151" s="52">
        <v>58</v>
      </c>
      <c r="G151" s="59"/>
      <c r="H151" s="44"/>
      <c r="I151" s="44"/>
      <c r="J151" s="53">
        <f t="shared" si="2"/>
        <v>58</v>
      </c>
    </row>
    <row r="152" spans="1:10" x14ac:dyDescent="0.25">
      <c r="A152" s="44">
        <v>147</v>
      </c>
      <c r="B152" s="53" t="s">
        <v>41</v>
      </c>
      <c r="C152" s="60" t="s">
        <v>15</v>
      </c>
      <c r="D152" s="53" t="s">
        <v>93</v>
      </c>
      <c r="E152" s="53"/>
      <c r="F152" s="53"/>
      <c r="G152" s="53"/>
      <c r="H152" s="53">
        <v>58</v>
      </c>
      <c r="I152" s="53"/>
      <c r="J152" s="53">
        <f t="shared" si="2"/>
        <v>58</v>
      </c>
    </row>
    <row r="153" spans="1:10" x14ac:dyDescent="0.25">
      <c r="A153" s="44">
        <v>147</v>
      </c>
      <c r="B153" s="53" t="s">
        <v>42</v>
      </c>
      <c r="C153" s="53" t="s">
        <v>594</v>
      </c>
      <c r="D153" s="53" t="s">
        <v>595</v>
      </c>
      <c r="E153" s="51" t="s">
        <v>371</v>
      </c>
      <c r="F153" s="44"/>
      <c r="G153" s="54">
        <v>58</v>
      </c>
      <c r="H153" s="44"/>
      <c r="I153" s="44"/>
      <c r="J153" s="53">
        <f t="shared" si="2"/>
        <v>58</v>
      </c>
    </row>
    <row r="154" spans="1:10" x14ac:dyDescent="0.25">
      <c r="A154" s="44">
        <v>147</v>
      </c>
      <c r="B154" s="50" t="s">
        <v>222</v>
      </c>
      <c r="C154" s="50" t="s">
        <v>596</v>
      </c>
      <c r="D154" s="50" t="s">
        <v>597</v>
      </c>
      <c r="E154" s="51" t="s">
        <v>467</v>
      </c>
      <c r="F154" s="52">
        <v>58</v>
      </c>
      <c r="G154" s="44"/>
      <c r="H154" s="44"/>
      <c r="I154" s="44"/>
      <c r="J154" s="53">
        <f t="shared" si="2"/>
        <v>58</v>
      </c>
    </row>
    <row r="155" spans="1:10" x14ac:dyDescent="0.25">
      <c r="A155" s="44">
        <v>147</v>
      </c>
      <c r="B155" s="50" t="s">
        <v>68</v>
      </c>
      <c r="C155" s="50" t="s">
        <v>598</v>
      </c>
      <c r="D155" s="50" t="s">
        <v>599</v>
      </c>
      <c r="E155" s="51" t="s">
        <v>463</v>
      </c>
      <c r="F155" s="52">
        <v>58</v>
      </c>
      <c r="G155" s="44"/>
      <c r="H155" s="44"/>
      <c r="I155" s="44"/>
      <c r="J155" s="53">
        <f t="shared" si="2"/>
        <v>58</v>
      </c>
    </row>
    <row r="156" spans="1:10" x14ac:dyDescent="0.25">
      <c r="A156" s="44">
        <v>147</v>
      </c>
      <c r="B156" s="53" t="s">
        <v>51</v>
      </c>
      <c r="C156" s="53" t="s">
        <v>600</v>
      </c>
      <c r="D156" s="53" t="s">
        <v>601</v>
      </c>
      <c r="E156" s="51" t="s">
        <v>368</v>
      </c>
      <c r="F156" s="44"/>
      <c r="G156" s="54">
        <v>58</v>
      </c>
      <c r="H156" s="44"/>
      <c r="I156" s="44"/>
      <c r="J156" s="53">
        <f t="shared" si="2"/>
        <v>58</v>
      </c>
    </row>
    <row r="157" spans="1:10" x14ac:dyDescent="0.25">
      <c r="A157" s="44">
        <v>147</v>
      </c>
      <c r="B157" s="50" t="s">
        <v>42</v>
      </c>
      <c r="C157" s="50" t="s">
        <v>602</v>
      </c>
      <c r="D157" s="50" t="s">
        <v>603</v>
      </c>
      <c r="E157" s="51" t="s">
        <v>456</v>
      </c>
      <c r="F157" s="52">
        <v>58</v>
      </c>
      <c r="G157" s="44"/>
      <c r="H157" s="44"/>
      <c r="I157" s="44"/>
      <c r="J157" s="53">
        <f t="shared" si="2"/>
        <v>58</v>
      </c>
    </row>
    <row r="158" spans="1:10" x14ac:dyDescent="0.25">
      <c r="A158" s="44">
        <v>147</v>
      </c>
      <c r="B158" s="53" t="s">
        <v>51</v>
      </c>
      <c r="C158" s="60" t="s">
        <v>319</v>
      </c>
      <c r="D158" s="53" t="s">
        <v>321</v>
      </c>
      <c r="E158" s="53"/>
      <c r="F158" s="53"/>
      <c r="G158" s="53"/>
      <c r="H158" s="53">
        <v>58</v>
      </c>
      <c r="I158" s="44"/>
      <c r="J158" s="53">
        <f t="shared" si="2"/>
        <v>58</v>
      </c>
    </row>
    <row r="159" spans="1:10" x14ac:dyDescent="0.25">
      <c r="A159" s="44">
        <v>147</v>
      </c>
      <c r="B159" s="50" t="s">
        <v>46</v>
      </c>
      <c r="C159" s="50" t="s">
        <v>604</v>
      </c>
      <c r="D159" s="50" t="s">
        <v>605</v>
      </c>
      <c r="E159" s="51" t="s">
        <v>453</v>
      </c>
      <c r="F159" s="52">
        <v>58</v>
      </c>
      <c r="G159" s="44"/>
      <c r="H159" s="44"/>
      <c r="I159" s="44"/>
      <c r="J159" s="53">
        <f t="shared" si="2"/>
        <v>58</v>
      </c>
    </row>
    <row r="160" spans="1:10" x14ac:dyDescent="0.25">
      <c r="A160" s="44">
        <v>147</v>
      </c>
      <c r="B160" s="50" t="s">
        <v>61</v>
      </c>
      <c r="C160" s="50" t="s">
        <v>606</v>
      </c>
      <c r="D160" s="50" t="s">
        <v>607</v>
      </c>
      <c r="E160" s="51" t="s">
        <v>566</v>
      </c>
      <c r="F160" s="52">
        <v>58</v>
      </c>
      <c r="G160" s="44"/>
      <c r="H160" s="44"/>
      <c r="I160" s="44"/>
      <c r="J160" s="53">
        <f t="shared" si="2"/>
        <v>58</v>
      </c>
    </row>
    <row r="161" spans="1:10" x14ac:dyDescent="0.25">
      <c r="A161" s="44">
        <v>147</v>
      </c>
      <c r="B161" s="55" t="s">
        <v>40</v>
      </c>
      <c r="C161" s="55" t="s">
        <v>427</v>
      </c>
      <c r="D161" s="55" t="s">
        <v>608</v>
      </c>
      <c r="E161" s="51" t="s">
        <v>472</v>
      </c>
      <c r="F161" s="52">
        <v>58</v>
      </c>
      <c r="G161" s="59"/>
      <c r="H161" s="44"/>
      <c r="I161" s="44"/>
      <c r="J161" s="53">
        <f t="shared" si="2"/>
        <v>58</v>
      </c>
    </row>
    <row r="162" spans="1:10" x14ac:dyDescent="0.25">
      <c r="A162" s="44">
        <v>147</v>
      </c>
      <c r="B162" s="50" t="s">
        <v>65</v>
      </c>
      <c r="C162" s="50" t="s">
        <v>609</v>
      </c>
      <c r="D162" s="50" t="s">
        <v>377</v>
      </c>
      <c r="E162" s="51" t="s">
        <v>610</v>
      </c>
      <c r="F162" s="52">
        <v>58</v>
      </c>
      <c r="G162" s="44"/>
      <c r="H162" s="44"/>
      <c r="I162" s="44"/>
      <c r="J162" s="53">
        <f t="shared" si="2"/>
        <v>58</v>
      </c>
    </row>
    <row r="163" spans="1:10" x14ac:dyDescent="0.25">
      <c r="A163" s="44">
        <v>147</v>
      </c>
      <c r="B163" s="55" t="s">
        <v>43</v>
      </c>
      <c r="C163" s="55" t="s">
        <v>159</v>
      </c>
      <c r="D163" s="55" t="s">
        <v>611</v>
      </c>
      <c r="E163" s="51" t="s">
        <v>566</v>
      </c>
      <c r="F163" s="52">
        <v>58</v>
      </c>
      <c r="G163" s="59"/>
      <c r="H163" s="44"/>
      <c r="I163" s="44"/>
      <c r="J163" s="53">
        <f t="shared" si="2"/>
        <v>58</v>
      </c>
    </row>
    <row r="164" spans="1:10" x14ac:dyDescent="0.25">
      <c r="A164" s="44">
        <v>147</v>
      </c>
      <c r="B164" s="50" t="s">
        <v>333</v>
      </c>
      <c r="C164" s="50" t="s">
        <v>612</v>
      </c>
      <c r="D164" s="50" t="s">
        <v>613</v>
      </c>
      <c r="E164" s="51" t="s">
        <v>411</v>
      </c>
      <c r="F164" s="52">
        <v>58</v>
      </c>
      <c r="G164" s="44"/>
      <c r="H164" s="44"/>
      <c r="I164" s="44"/>
      <c r="J164" s="53">
        <f t="shared" si="2"/>
        <v>58</v>
      </c>
    </row>
    <row r="165" spans="1:10" x14ac:dyDescent="0.25">
      <c r="A165" s="44">
        <v>147</v>
      </c>
      <c r="B165" s="53" t="s">
        <v>42</v>
      </c>
      <c r="C165" s="60" t="s">
        <v>16</v>
      </c>
      <c r="D165" s="53" t="s">
        <v>93</v>
      </c>
      <c r="E165" s="53"/>
      <c r="F165" s="53"/>
      <c r="G165" s="53"/>
      <c r="H165" s="53">
        <v>58</v>
      </c>
      <c r="I165" s="53"/>
      <c r="J165" s="53">
        <f t="shared" si="2"/>
        <v>58</v>
      </c>
    </row>
    <row r="166" spans="1:10" x14ac:dyDescent="0.25">
      <c r="A166" s="44">
        <v>147</v>
      </c>
      <c r="B166" s="50" t="s">
        <v>51</v>
      </c>
      <c r="C166" s="50" t="s">
        <v>614</v>
      </c>
      <c r="D166" s="50" t="s">
        <v>615</v>
      </c>
      <c r="E166" s="51" t="s">
        <v>472</v>
      </c>
      <c r="F166" s="52">
        <v>58</v>
      </c>
      <c r="G166" s="44"/>
      <c r="H166" s="44"/>
      <c r="I166" s="44"/>
      <c r="J166" s="53">
        <f t="shared" si="2"/>
        <v>58</v>
      </c>
    </row>
    <row r="167" spans="1:10" x14ac:dyDescent="0.25">
      <c r="A167" s="44">
        <v>147</v>
      </c>
      <c r="B167" s="50" t="s">
        <v>553</v>
      </c>
      <c r="C167" s="50" t="s">
        <v>616</v>
      </c>
      <c r="D167" s="50"/>
      <c r="E167" s="51" t="s">
        <v>411</v>
      </c>
      <c r="F167" s="52">
        <v>58</v>
      </c>
      <c r="G167" s="44"/>
      <c r="H167" s="44"/>
      <c r="I167" s="44"/>
      <c r="J167" s="53">
        <f t="shared" si="2"/>
        <v>58</v>
      </c>
    </row>
    <row r="168" spans="1:10" x14ac:dyDescent="0.25">
      <c r="A168" s="44">
        <v>147</v>
      </c>
      <c r="B168" s="50" t="s">
        <v>331</v>
      </c>
      <c r="C168" s="50" t="s">
        <v>617</v>
      </c>
      <c r="D168" s="58"/>
      <c r="E168" s="51" t="s">
        <v>430</v>
      </c>
      <c r="F168" s="52">
        <v>58</v>
      </c>
      <c r="G168" s="44"/>
      <c r="H168" s="44"/>
      <c r="I168" s="44"/>
      <c r="J168" s="53">
        <f t="shared" si="2"/>
        <v>58</v>
      </c>
    </row>
    <row r="169" spans="1:10" x14ac:dyDescent="0.25">
      <c r="A169" s="44">
        <v>147</v>
      </c>
      <c r="B169" s="50" t="s">
        <v>173</v>
      </c>
      <c r="C169" s="50" t="s">
        <v>29</v>
      </c>
      <c r="D169" s="50" t="s">
        <v>618</v>
      </c>
      <c r="E169" s="51" t="s">
        <v>467</v>
      </c>
      <c r="F169" s="52">
        <v>58</v>
      </c>
      <c r="G169" s="44"/>
      <c r="H169" s="44"/>
      <c r="I169" s="44"/>
      <c r="J169" s="53">
        <f t="shared" si="2"/>
        <v>58</v>
      </c>
    </row>
    <row r="170" spans="1:10" x14ac:dyDescent="0.25">
      <c r="A170" s="44">
        <v>147</v>
      </c>
      <c r="B170" s="50" t="s">
        <v>39</v>
      </c>
      <c r="C170" s="50" t="s">
        <v>619</v>
      </c>
      <c r="D170" s="50" t="s">
        <v>620</v>
      </c>
      <c r="E170" s="51" t="s">
        <v>621</v>
      </c>
      <c r="F170" s="52">
        <v>58</v>
      </c>
      <c r="G170" s="44"/>
      <c r="H170" s="44"/>
      <c r="I170" s="44"/>
      <c r="J170" s="53">
        <f t="shared" si="2"/>
        <v>58</v>
      </c>
    </row>
    <row r="171" spans="1:10" x14ac:dyDescent="0.25">
      <c r="A171" s="44">
        <v>147</v>
      </c>
      <c r="B171" s="50" t="s">
        <v>65</v>
      </c>
      <c r="C171" s="50" t="s">
        <v>622</v>
      </c>
      <c r="D171" s="50" t="s">
        <v>623</v>
      </c>
      <c r="E171" s="51" t="s">
        <v>453</v>
      </c>
      <c r="F171" s="52">
        <v>58</v>
      </c>
      <c r="G171" s="44"/>
      <c r="H171" s="44"/>
      <c r="I171" s="44"/>
      <c r="J171" s="53">
        <f t="shared" si="2"/>
        <v>58</v>
      </c>
    </row>
    <row r="172" spans="1:10" x14ac:dyDescent="0.25">
      <c r="A172" s="44">
        <v>147</v>
      </c>
      <c r="B172" s="50" t="s">
        <v>624</v>
      </c>
      <c r="C172" s="50" t="s">
        <v>625</v>
      </c>
      <c r="D172" s="50" t="s">
        <v>611</v>
      </c>
      <c r="E172" s="51" t="s">
        <v>626</v>
      </c>
      <c r="F172" s="52">
        <v>58</v>
      </c>
      <c r="G172" s="44"/>
      <c r="H172" s="44"/>
      <c r="I172" s="44"/>
      <c r="J172" s="53">
        <f t="shared" si="2"/>
        <v>58</v>
      </c>
    </row>
    <row r="173" spans="1:10" x14ac:dyDescent="0.25">
      <c r="A173" s="44">
        <v>147</v>
      </c>
      <c r="B173" s="50" t="s">
        <v>244</v>
      </c>
      <c r="C173" s="50" t="s">
        <v>627</v>
      </c>
      <c r="D173" s="50" t="s">
        <v>628</v>
      </c>
      <c r="E173" s="51" t="s">
        <v>626</v>
      </c>
      <c r="F173" s="52">
        <v>58</v>
      </c>
      <c r="G173" s="44"/>
      <c r="H173" s="44"/>
      <c r="I173" s="44"/>
      <c r="J173" s="53">
        <f t="shared" si="2"/>
        <v>58</v>
      </c>
    </row>
    <row r="174" spans="1:10" x14ac:dyDescent="0.25">
      <c r="A174" s="44">
        <v>147</v>
      </c>
      <c r="B174" s="53" t="s">
        <v>68</v>
      </c>
      <c r="C174" s="53" t="s">
        <v>629</v>
      </c>
      <c r="D174" s="53" t="s">
        <v>630</v>
      </c>
      <c r="E174" s="51" t="s">
        <v>368</v>
      </c>
      <c r="F174" s="52">
        <v>33</v>
      </c>
      <c r="G174" s="54">
        <v>25</v>
      </c>
      <c r="H174" s="44"/>
      <c r="I174" s="44"/>
      <c r="J174" s="53">
        <f t="shared" si="2"/>
        <v>58</v>
      </c>
    </row>
    <row r="175" spans="1:10" x14ac:dyDescent="0.25">
      <c r="A175" s="44">
        <v>147</v>
      </c>
      <c r="B175" s="53" t="s">
        <v>44</v>
      </c>
      <c r="C175" s="53" t="s">
        <v>631</v>
      </c>
      <c r="D175" s="53" t="s">
        <v>632</v>
      </c>
      <c r="E175" s="51" t="s">
        <v>370</v>
      </c>
      <c r="F175" s="44"/>
      <c r="G175" s="54">
        <v>58</v>
      </c>
      <c r="H175" s="44"/>
      <c r="I175" s="44"/>
      <c r="J175" s="53">
        <f t="shared" si="2"/>
        <v>58</v>
      </c>
    </row>
    <row r="176" spans="1:10" x14ac:dyDescent="0.25">
      <c r="A176" s="44">
        <v>147</v>
      </c>
      <c r="B176" s="53" t="s">
        <v>61</v>
      </c>
      <c r="C176" s="60" t="s">
        <v>177</v>
      </c>
      <c r="D176" s="53" t="s">
        <v>178</v>
      </c>
      <c r="E176" s="53"/>
      <c r="F176" s="53"/>
      <c r="G176" s="53"/>
      <c r="H176" s="53">
        <v>58</v>
      </c>
      <c r="I176" s="53"/>
      <c r="J176" s="53">
        <f t="shared" si="2"/>
        <v>58</v>
      </c>
    </row>
    <row r="177" spans="1:10" x14ac:dyDescent="0.25">
      <c r="A177" s="44">
        <v>147</v>
      </c>
      <c r="B177" s="50" t="s">
        <v>61</v>
      </c>
      <c r="C177" s="50" t="s">
        <v>633</v>
      </c>
      <c r="D177" s="50" t="s">
        <v>634</v>
      </c>
      <c r="E177" s="51" t="s">
        <v>453</v>
      </c>
      <c r="F177" s="52">
        <v>58</v>
      </c>
      <c r="G177" s="44"/>
      <c r="H177" s="44"/>
      <c r="I177" s="44"/>
      <c r="J177" s="53">
        <f t="shared" si="2"/>
        <v>58</v>
      </c>
    </row>
    <row r="178" spans="1:10" x14ac:dyDescent="0.25">
      <c r="A178" s="44">
        <v>147</v>
      </c>
      <c r="B178" s="50" t="s">
        <v>56</v>
      </c>
      <c r="C178" s="50" t="s">
        <v>635</v>
      </c>
      <c r="D178" s="58" t="s">
        <v>636</v>
      </c>
      <c r="E178" s="51" t="s">
        <v>393</v>
      </c>
      <c r="F178" s="52">
        <v>58</v>
      </c>
      <c r="G178" s="44"/>
      <c r="H178" s="44"/>
      <c r="I178" s="44"/>
      <c r="J178" s="53">
        <f t="shared" si="2"/>
        <v>58</v>
      </c>
    </row>
    <row r="179" spans="1:10" x14ac:dyDescent="0.25">
      <c r="A179" s="44">
        <v>147</v>
      </c>
      <c r="B179" s="50" t="s">
        <v>543</v>
      </c>
      <c r="C179" s="50" t="s">
        <v>637</v>
      </c>
      <c r="D179" s="58"/>
      <c r="E179" s="51" t="s">
        <v>430</v>
      </c>
      <c r="F179" s="52">
        <v>58</v>
      </c>
      <c r="G179" s="44"/>
      <c r="H179" s="44"/>
      <c r="I179" s="44"/>
      <c r="J179" s="53">
        <f t="shared" si="2"/>
        <v>58</v>
      </c>
    </row>
    <row r="180" spans="1:10" x14ac:dyDescent="0.25">
      <c r="A180" s="44">
        <v>147</v>
      </c>
      <c r="B180" s="50" t="s">
        <v>173</v>
      </c>
      <c r="C180" s="50" t="s">
        <v>638</v>
      </c>
      <c r="D180" s="50" t="s">
        <v>639</v>
      </c>
      <c r="E180" s="51" t="s">
        <v>458</v>
      </c>
      <c r="F180" s="52">
        <v>58</v>
      </c>
      <c r="G180" s="44"/>
      <c r="H180" s="44"/>
      <c r="I180" s="44"/>
      <c r="J180" s="53">
        <f t="shared" si="2"/>
        <v>58</v>
      </c>
    </row>
    <row r="181" spans="1:10" x14ac:dyDescent="0.25">
      <c r="A181" s="44">
        <v>147</v>
      </c>
      <c r="B181" s="55" t="s">
        <v>71</v>
      </c>
      <c r="C181" s="55" t="s">
        <v>638</v>
      </c>
      <c r="D181" s="55" t="s">
        <v>640</v>
      </c>
      <c r="E181" s="51" t="s">
        <v>458</v>
      </c>
      <c r="F181" s="52">
        <v>58</v>
      </c>
      <c r="G181" s="59"/>
      <c r="H181" s="44"/>
      <c r="I181" s="44"/>
      <c r="J181" s="53">
        <f t="shared" si="2"/>
        <v>58</v>
      </c>
    </row>
    <row r="182" spans="1:10" x14ac:dyDescent="0.25">
      <c r="A182" s="44">
        <v>179</v>
      </c>
      <c r="B182" s="50" t="s">
        <v>61</v>
      </c>
      <c r="C182" s="50" t="s">
        <v>641</v>
      </c>
      <c r="D182" s="58" t="s">
        <v>642</v>
      </c>
      <c r="E182" s="51" t="s">
        <v>643</v>
      </c>
      <c r="F182" s="52">
        <v>56</v>
      </c>
      <c r="G182" s="44"/>
      <c r="H182" s="44"/>
      <c r="I182" s="44"/>
      <c r="J182" s="53">
        <f t="shared" si="2"/>
        <v>56</v>
      </c>
    </row>
    <row r="183" spans="1:10" x14ac:dyDescent="0.25">
      <c r="A183" s="44">
        <v>179</v>
      </c>
      <c r="B183" s="55" t="s">
        <v>61</v>
      </c>
      <c r="C183" s="55" t="s">
        <v>644</v>
      </c>
      <c r="D183" s="55" t="s">
        <v>645</v>
      </c>
      <c r="E183" s="51" t="s">
        <v>581</v>
      </c>
      <c r="F183" s="44">
        <v>56</v>
      </c>
      <c r="G183" s="59"/>
      <c r="H183" s="44"/>
      <c r="I183" s="44"/>
      <c r="J183" s="53">
        <f t="shared" si="2"/>
        <v>56</v>
      </c>
    </row>
    <row r="184" spans="1:10" x14ac:dyDescent="0.25">
      <c r="A184" s="44">
        <v>179</v>
      </c>
      <c r="B184" s="55" t="s">
        <v>44</v>
      </c>
      <c r="C184" s="55" t="s">
        <v>646</v>
      </c>
      <c r="D184" s="55" t="s">
        <v>647</v>
      </c>
      <c r="E184" s="51" t="s">
        <v>621</v>
      </c>
      <c r="F184" s="44">
        <v>56</v>
      </c>
      <c r="G184" s="59"/>
      <c r="H184" s="44"/>
      <c r="I184" s="44"/>
      <c r="J184" s="53">
        <f t="shared" si="2"/>
        <v>56</v>
      </c>
    </row>
    <row r="185" spans="1:10" x14ac:dyDescent="0.25">
      <c r="A185" s="44">
        <v>179</v>
      </c>
      <c r="B185" s="50" t="s">
        <v>648</v>
      </c>
      <c r="C185" s="50" t="s">
        <v>649</v>
      </c>
      <c r="D185" s="50" t="s">
        <v>650</v>
      </c>
      <c r="E185" s="51" t="s">
        <v>651</v>
      </c>
      <c r="F185" s="52">
        <v>56</v>
      </c>
      <c r="G185" s="44"/>
      <c r="H185" s="44"/>
      <c r="I185" s="44"/>
      <c r="J185" s="53">
        <f t="shared" si="2"/>
        <v>56</v>
      </c>
    </row>
    <row r="186" spans="1:10" x14ac:dyDescent="0.25">
      <c r="A186" s="44">
        <v>179</v>
      </c>
      <c r="B186" s="50" t="s">
        <v>40</v>
      </c>
      <c r="C186" s="50" t="s">
        <v>233</v>
      </c>
      <c r="D186" s="50" t="s">
        <v>652</v>
      </c>
      <c r="E186" s="51" t="s">
        <v>653</v>
      </c>
      <c r="F186" s="52">
        <v>56</v>
      </c>
      <c r="G186" s="44"/>
      <c r="H186" s="44"/>
      <c r="I186" s="44"/>
      <c r="J186" s="53">
        <f t="shared" si="2"/>
        <v>56</v>
      </c>
    </row>
    <row r="187" spans="1:10" x14ac:dyDescent="0.25">
      <c r="A187" s="44">
        <v>179</v>
      </c>
      <c r="B187" s="50" t="s">
        <v>51</v>
      </c>
      <c r="C187" s="50" t="s">
        <v>233</v>
      </c>
      <c r="D187" s="50" t="s">
        <v>654</v>
      </c>
      <c r="E187" s="51" t="s">
        <v>655</v>
      </c>
      <c r="F187" s="52">
        <v>56</v>
      </c>
      <c r="G187" s="44"/>
      <c r="H187" s="44"/>
      <c r="I187" s="44"/>
      <c r="J187" s="53">
        <f t="shared" si="2"/>
        <v>56</v>
      </c>
    </row>
    <row r="188" spans="1:10" x14ac:dyDescent="0.25">
      <c r="A188" s="44">
        <v>179</v>
      </c>
      <c r="B188" s="53" t="s">
        <v>39</v>
      </c>
      <c r="C188" s="60" t="s">
        <v>32</v>
      </c>
      <c r="D188" s="53" t="s">
        <v>291</v>
      </c>
      <c r="E188" s="53"/>
      <c r="F188" s="53"/>
      <c r="G188" s="53"/>
      <c r="H188" s="53">
        <v>56</v>
      </c>
      <c r="I188" s="53"/>
      <c r="J188" s="53">
        <f t="shared" si="2"/>
        <v>56</v>
      </c>
    </row>
    <row r="189" spans="1:10" x14ac:dyDescent="0.25">
      <c r="A189" s="44">
        <v>179</v>
      </c>
      <c r="B189" s="50" t="s">
        <v>42</v>
      </c>
      <c r="C189" s="50" t="s">
        <v>656</v>
      </c>
      <c r="D189" s="50" t="s">
        <v>657</v>
      </c>
      <c r="E189" s="51" t="s">
        <v>658</v>
      </c>
      <c r="F189" s="52">
        <v>56</v>
      </c>
      <c r="G189" s="44"/>
      <c r="H189" s="44"/>
      <c r="I189" s="44"/>
      <c r="J189" s="53">
        <f t="shared" si="2"/>
        <v>56</v>
      </c>
    </row>
    <row r="190" spans="1:10" x14ac:dyDescent="0.25">
      <c r="A190" s="44">
        <v>179</v>
      </c>
      <c r="B190" s="50" t="s">
        <v>553</v>
      </c>
      <c r="C190" s="50" t="s">
        <v>659</v>
      </c>
      <c r="D190" s="50" t="s">
        <v>660</v>
      </c>
      <c r="E190" s="51" t="s">
        <v>573</v>
      </c>
      <c r="F190" s="52">
        <v>56</v>
      </c>
      <c r="G190" s="44"/>
      <c r="H190" s="44"/>
      <c r="I190" s="44"/>
      <c r="J190" s="53">
        <f t="shared" si="2"/>
        <v>56</v>
      </c>
    </row>
    <row r="191" spans="1:10" x14ac:dyDescent="0.25">
      <c r="A191" s="44">
        <v>179</v>
      </c>
      <c r="B191" s="55" t="s">
        <v>186</v>
      </c>
      <c r="C191" s="55" t="s">
        <v>661</v>
      </c>
      <c r="D191" s="55" t="s">
        <v>662</v>
      </c>
      <c r="E191" s="51" t="s">
        <v>518</v>
      </c>
      <c r="F191" s="52">
        <v>56</v>
      </c>
      <c r="G191" s="59"/>
      <c r="H191" s="44"/>
      <c r="I191" s="44"/>
      <c r="J191" s="53">
        <f t="shared" si="2"/>
        <v>56</v>
      </c>
    </row>
    <row r="192" spans="1:10" x14ac:dyDescent="0.25">
      <c r="A192" s="44">
        <v>179</v>
      </c>
      <c r="B192" s="50" t="s">
        <v>71</v>
      </c>
      <c r="C192" s="50" t="s">
        <v>663</v>
      </c>
      <c r="D192" s="50" t="s">
        <v>664</v>
      </c>
      <c r="E192" s="51" t="s">
        <v>655</v>
      </c>
      <c r="F192" s="52">
        <v>56</v>
      </c>
      <c r="G192" s="44"/>
      <c r="H192" s="44"/>
      <c r="I192" s="44"/>
      <c r="J192" s="53">
        <f t="shared" si="2"/>
        <v>56</v>
      </c>
    </row>
    <row r="193" spans="1:10" x14ac:dyDescent="0.25">
      <c r="A193" s="44">
        <v>179</v>
      </c>
      <c r="B193" s="50" t="s">
        <v>173</v>
      </c>
      <c r="C193" s="50" t="s">
        <v>665</v>
      </c>
      <c r="D193" s="50" t="s">
        <v>79</v>
      </c>
      <c r="E193" s="51" t="s">
        <v>655</v>
      </c>
      <c r="F193" s="52">
        <v>56</v>
      </c>
      <c r="G193" s="44"/>
      <c r="H193" s="44"/>
      <c r="I193" s="44"/>
      <c r="J193" s="53">
        <f t="shared" si="2"/>
        <v>56</v>
      </c>
    </row>
    <row r="194" spans="1:10" x14ac:dyDescent="0.25">
      <c r="A194" s="44">
        <v>179</v>
      </c>
      <c r="B194" s="53" t="s">
        <v>333</v>
      </c>
      <c r="C194" s="60" t="s">
        <v>334</v>
      </c>
      <c r="D194" s="53"/>
      <c r="E194" s="53"/>
      <c r="F194" s="53"/>
      <c r="G194" s="53"/>
      <c r="H194" s="53">
        <v>56</v>
      </c>
      <c r="I194" s="53"/>
      <c r="J194" s="53">
        <f t="shared" si="2"/>
        <v>56</v>
      </c>
    </row>
    <row r="195" spans="1:10" x14ac:dyDescent="0.25">
      <c r="A195" s="44">
        <v>179</v>
      </c>
      <c r="B195" s="53" t="s">
        <v>56</v>
      </c>
      <c r="C195" s="60" t="s">
        <v>313</v>
      </c>
      <c r="D195" s="53" t="s">
        <v>311</v>
      </c>
      <c r="E195" s="53"/>
      <c r="F195" s="53"/>
      <c r="G195" s="53"/>
      <c r="H195" s="53">
        <v>56</v>
      </c>
      <c r="I195" s="53"/>
      <c r="J195" s="53">
        <f t="shared" si="2"/>
        <v>56</v>
      </c>
    </row>
    <row r="196" spans="1:10" x14ac:dyDescent="0.25">
      <c r="A196" s="44">
        <v>179</v>
      </c>
      <c r="B196" s="50" t="s">
        <v>51</v>
      </c>
      <c r="C196" s="50" t="s">
        <v>666</v>
      </c>
      <c r="D196" s="50" t="s">
        <v>667</v>
      </c>
      <c r="E196" s="51" t="s">
        <v>518</v>
      </c>
      <c r="F196" s="52">
        <v>56</v>
      </c>
      <c r="G196" s="44"/>
      <c r="H196" s="44"/>
      <c r="I196" s="44"/>
      <c r="J196" s="53">
        <f t="shared" ref="J196:J259" si="3">+F196+G196+H196+I196</f>
        <v>56</v>
      </c>
    </row>
    <row r="197" spans="1:10" x14ac:dyDescent="0.25">
      <c r="A197" s="44">
        <v>179</v>
      </c>
      <c r="B197" s="50" t="s">
        <v>61</v>
      </c>
      <c r="C197" s="50" t="s">
        <v>668</v>
      </c>
      <c r="D197" s="50" t="s">
        <v>654</v>
      </c>
      <c r="E197" s="51" t="s">
        <v>463</v>
      </c>
      <c r="F197" s="52">
        <v>56</v>
      </c>
      <c r="G197" s="44"/>
      <c r="H197" s="44"/>
      <c r="I197" s="44"/>
      <c r="J197" s="53">
        <f t="shared" si="3"/>
        <v>56</v>
      </c>
    </row>
    <row r="198" spans="1:10" x14ac:dyDescent="0.25">
      <c r="A198" s="44">
        <v>179</v>
      </c>
      <c r="B198" s="53" t="s">
        <v>44</v>
      </c>
      <c r="C198" s="60" t="s">
        <v>335</v>
      </c>
      <c r="D198" s="53"/>
      <c r="E198" s="53"/>
      <c r="F198" s="53"/>
      <c r="G198" s="53"/>
      <c r="H198" s="53">
        <v>56</v>
      </c>
      <c r="I198" s="53"/>
      <c r="J198" s="53">
        <f t="shared" si="3"/>
        <v>56</v>
      </c>
    </row>
    <row r="199" spans="1:10" x14ac:dyDescent="0.25">
      <c r="A199" s="44">
        <v>179</v>
      </c>
      <c r="B199" s="50" t="s">
        <v>669</v>
      </c>
      <c r="C199" s="50" t="s">
        <v>670</v>
      </c>
      <c r="D199" s="50" t="s">
        <v>671</v>
      </c>
      <c r="E199" s="51" t="s">
        <v>672</v>
      </c>
      <c r="F199" s="52">
        <v>56</v>
      </c>
      <c r="G199" s="44"/>
      <c r="H199" s="44"/>
      <c r="I199" s="44"/>
      <c r="J199" s="53">
        <f t="shared" si="3"/>
        <v>56</v>
      </c>
    </row>
    <row r="200" spans="1:10" x14ac:dyDescent="0.25">
      <c r="A200" s="44">
        <v>179</v>
      </c>
      <c r="B200" s="50" t="s">
        <v>673</v>
      </c>
      <c r="C200" s="50" t="s">
        <v>674</v>
      </c>
      <c r="D200" s="50" t="s">
        <v>675</v>
      </c>
      <c r="E200" s="51" t="s">
        <v>467</v>
      </c>
      <c r="F200" s="52">
        <v>56</v>
      </c>
      <c r="G200" s="44"/>
      <c r="H200" s="44"/>
      <c r="I200" s="44"/>
      <c r="J200" s="53">
        <f t="shared" si="3"/>
        <v>56</v>
      </c>
    </row>
    <row r="201" spans="1:10" x14ac:dyDescent="0.25">
      <c r="A201" s="44">
        <v>179</v>
      </c>
      <c r="B201" s="53" t="s">
        <v>240</v>
      </c>
      <c r="C201" s="53" t="s">
        <v>676</v>
      </c>
      <c r="D201" s="53" t="s">
        <v>677</v>
      </c>
      <c r="E201" s="51" t="s">
        <v>371</v>
      </c>
      <c r="F201" s="44"/>
      <c r="G201" s="54">
        <v>56</v>
      </c>
      <c r="H201" s="44"/>
      <c r="I201" s="44"/>
      <c r="J201" s="53">
        <f t="shared" si="3"/>
        <v>56</v>
      </c>
    </row>
    <row r="202" spans="1:10" x14ac:dyDescent="0.25">
      <c r="A202" s="44">
        <v>179</v>
      </c>
      <c r="B202" s="50" t="s">
        <v>43</v>
      </c>
      <c r="C202" s="50" t="s">
        <v>678</v>
      </c>
      <c r="D202" s="50"/>
      <c r="E202" s="51" t="s">
        <v>576</v>
      </c>
      <c r="F202" s="52">
        <v>56</v>
      </c>
      <c r="G202" s="44"/>
      <c r="H202" s="44"/>
      <c r="I202" s="44"/>
      <c r="J202" s="53">
        <f t="shared" si="3"/>
        <v>56</v>
      </c>
    </row>
    <row r="203" spans="1:10" x14ac:dyDescent="0.25">
      <c r="A203" s="44">
        <v>179</v>
      </c>
      <c r="B203" s="53" t="s">
        <v>43</v>
      </c>
      <c r="C203" s="60" t="s">
        <v>252</v>
      </c>
      <c r="D203" s="53"/>
      <c r="E203" s="53"/>
      <c r="F203" s="53"/>
      <c r="G203" s="53"/>
      <c r="H203" s="53">
        <v>56</v>
      </c>
      <c r="I203" s="44"/>
      <c r="J203" s="53">
        <f t="shared" si="3"/>
        <v>56</v>
      </c>
    </row>
    <row r="204" spans="1:10" x14ac:dyDescent="0.25">
      <c r="A204" s="44">
        <v>179</v>
      </c>
      <c r="B204" s="50" t="s">
        <v>222</v>
      </c>
      <c r="C204" s="50" t="s">
        <v>679</v>
      </c>
      <c r="D204" s="58" t="s">
        <v>680</v>
      </c>
      <c r="E204" s="51" t="s">
        <v>621</v>
      </c>
      <c r="F204" s="52">
        <v>56</v>
      </c>
      <c r="G204" s="44"/>
      <c r="H204" s="44"/>
      <c r="I204" s="44"/>
      <c r="J204" s="53">
        <f t="shared" si="3"/>
        <v>56</v>
      </c>
    </row>
    <row r="205" spans="1:10" x14ac:dyDescent="0.25">
      <c r="A205" s="44">
        <v>179</v>
      </c>
      <c r="B205" s="50" t="s">
        <v>415</v>
      </c>
      <c r="C205" s="50" t="s">
        <v>681</v>
      </c>
      <c r="D205" s="50" t="s">
        <v>682</v>
      </c>
      <c r="E205" s="51" t="s">
        <v>467</v>
      </c>
      <c r="F205" s="52">
        <v>56</v>
      </c>
      <c r="G205" s="44"/>
      <c r="H205" s="44"/>
      <c r="I205" s="44"/>
      <c r="J205" s="53">
        <f t="shared" si="3"/>
        <v>56</v>
      </c>
    </row>
    <row r="206" spans="1:10" x14ac:dyDescent="0.25">
      <c r="A206" s="44">
        <v>179</v>
      </c>
      <c r="B206" s="50" t="s">
        <v>683</v>
      </c>
      <c r="C206" s="50" t="s">
        <v>684</v>
      </c>
      <c r="D206" s="58" t="s">
        <v>685</v>
      </c>
      <c r="E206" s="51" t="s">
        <v>472</v>
      </c>
      <c r="F206" s="52">
        <v>56</v>
      </c>
      <c r="G206" s="44"/>
      <c r="H206" s="44"/>
      <c r="I206" s="44"/>
      <c r="J206" s="53">
        <f t="shared" si="3"/>
        <v>56</v>
      </c>
    </row>
    <row r="207" spans="1:10" x14ac:dyDescent="0.25">
      <c r="A207" s="44">
        <v>179</v>
      </c>
      <c r="B207" s="50" t="s">
        <v>49</v>
      </c>
      <c r="C207" s="50" t="s">
        <v>686</v>
      </c>
      <c r="D207" s="50" t="s">
        <v>687</v>
      </c>
      <c r="E207" s="51" t="s">
        <v>576</v>
      </c>
      <c r="F207" s="52">
        <v>56</v>
      </c>
      <c r="G207" s="44"/>
      <c r="H207" s="44"/>
      <c r="I207" s="44"/>
      <c r="J207" s="53">
        <f t="shared" si="3"/>
        <v>56</v>
      </c>
    </row>
    <row r="208" spans="1:10" x14ac:dyDescent="0.25">
      <c r="A208" s="44">
        <v>179</v>
      </c>
      <c r="B208" s="50" t="s">
        <v>688</v>
      </c>
      <c r="C208" s="50" t="s">
        <v>689</v>
      </c>
      <c r="D208" s="58" t="s">
        <v>690</v>
      </c>
      <c r="E208" s="51" t="s">
        <v>691</v>
      </c>
      <c r="F208" s="52">
        <v>56</v>
      </c>
      <c r="G208" s="44"/>
      <c r="H208" s="44"/>
      <c r="I208" s="44"/>
      <c r="J208" s="53">
        <f t="shared" si="3"/>
        <v>56</v>
      </c>
    </row>
    <row r="209" spans="1:10" x14ac:dyDescent="0.25">
      <c r="A209" s="44">
        <v>179</v>
      </c>
      <c r="B209" s="53" t="s">
        <v>51</v>
      </c>
      <c r="C209" s="60" t="s">
        <v>290</v>
      </c>
      <c r="D209" s="53" t="s">
        <v>291</v>
      </c>
      <c r="E209" s="53"/>
      <c r="F209" s="53"/>
      <c r="G209" s="53"/>
      <c r="H209" s="53">
        <v>56</v>
      </c>
      <c r="I209" s="53"/>
      <c r="J209" s="53">
        <f t="shared" si="3"/>
        <v>56</v>
      </c>
    </row>
    <row r="210" spans="1:10" x14ac:dyDescent="0.25">
      <c r="A210" s="44">
        <v>179</v>
      </c>
      <c r="B210" s="50" t="s">
        <v>624</v>
      </c>
      <c r="C210" s="50" t="s">
        <v>692</v>
      </c>
      <c r="D210" s="50" t="s">
        <v>693</v>
      </c>
      <c r="E210" s="51" t="s">
        <v>453</v>
      </c>
      <c r="F210" s="52">
        <v>56</v>
      </c>
      <c r="G210" s="44"/>
      <c r="H210" s="44"/>
      <c r="I210" s="44"/>
      <c r="J210" s="53">
        <f t="shared" si="3"/>
        <v>56</v>
      </c>
    </row>
    <row r="211" spans="1:10" x14ac:dyDescent="0.25">
      <c r="A211" s="44">
        <v>179</v>
      </c>
      <c r="B211" s="55" t="s">
        <v>68</v>
      </c>
      <c r="C211" s="55" t="s">
        <v>694</v>
      </c>
      <c r="D211" s="55" t="s">
        <v>506</v>
      </c>
      <c r="E211" s="51" t="s">
        <v>643</v>
      </c>
      <c r="F211" s="44">
        <v>56</v>
      </c>
      <c r="G211" s="59"/>
      <c r="H211" s="44"/>
      <c r="I211" s="44"/>
      <c r="J211" s="53">
        <f t="shared" si="3"/>
        <v>56</v>
      </c>
    </row>
    <row r="212" spans="1:10" x14ac:dyDescent="0.25">
      <c r="A212" s="44">
        <v>179</v>
      </c>
      <c r="B212" s="50" t="s">
        <v>44</v>
      </c>
      <c r="C212" s="50" t="s">
        <v>619</v>
      </c>
      <c r="D212" s="58" t="s">
        <v>695</v>
      </c>
      <c r="E212" s="51" t="s">
        <v>653</v>
      </c>
      <c r="F212" s="52">
        <v>56</v>
      </c>
      <c r="G212" s="44"/>
      <c r="H212" s="44"/>
      <c r="I212" s="44"/>
      <c r="J212" s="53">
        <f t="shared" si="3"/>
        <v>56</v>
      </c>
    </row>
    <row r="213" spans="1:10" x14ac:dyDescent="0.25">
      <c r="A213" s="44">
        <v>179</v>
      </c>
      <c r="B213" s="55" t="s">
        <v>43</v>
      </c>
      <c r="C213" s="55" t="s">
        <v>696</v>
      </c>
      <c r="D213" s="55" t="s">
        <v>697</v>
      </c>
      <c r="E213" s="51" t="s">
        <v>472</v>
      </c>
      <c r="F213" s="52">
        <v>56</v>
      </c>
      <c r="G213" s="57"/>
      <c r="H213" s="44"/>
      <c r="I213" s="44"/>
      <c r="J213" s="53">
        <f t="shared" si="3"/>
        <v>56</v>
      </c>
    </row>
    <row r="214" spans="1:10" x14ac:dyDescent="0.25">
      <c r="A214" s="44">
        <v>179</v>
      </c>
      <c r="B214" s="50" t="s">
        <v>61</v>
      </c>
      <c r="C214" s="50" t="s">
        <v>698</v>
      </c>
      <c r="D214" s="50" t="s">
        <v>628</v>
      </c>
      <c r="E214" s="51" t="s">
        <v>699</v>
      </c>
      <c r="F214" s="52">
        <v>56</v>
      </c>
      <c r="G214" s="44"/>
      <c r="H214" s="44"/>
      <c r="I214" s="44"/>
      <c r="J214" s="53">
        <f t="shared" si="3"/>
        <v>56</v>
      </c>
    </row>
    <row r="215" spans="1:10" x14ac:dyDescent="0.25">
      <c r="A215" s="44">
        <v>179</v>
      </c>
      <c r="B215" s="55" t="s">
        <v>700</v>
      </c>
      <c r="C215" s="55" t="s">
        <v>701</v>
      </c>
      <c r="D215" s="55" t="s">
        <v>702</v>
      </c>
      <c r="E215" s="51" t="s">
        <v>414</v>
      </c>
      <c r="F215" s="52">
        <v>56</v>
      </c>
      <c r="G215" s="59"/>
      <c r="H215" s="44"/>
      <c r="I215" s="44"/>
      <c r="J215" s="53">
        <f t="shared" si="3"/>
        <v>56</v>
      </c>
    </row>
    <row r="216" spans="1:10" x14ac:dyDescent="0.25">
      <c r="A216" s="44">
        <v>179</v>
      </c>
      <c r="B216" s="53" t="s">
        <v>44</v>
      </c>
      <c r="C216" s="53" t="s">
        <v>703</v>
      </c>
      <c r="D216" s="53" t="s">
        <v>704</v>
      </c>
      <c r="E216" s="51" t="s">
        <v>370</v>
      </c>
      <c r="F216" s="44"/>
      <c r="G216" s="54">
        <v>56</v>
      </c>
      <c r="H216" s="44"/>
      <c r="I216" s="44"/>
      <c r="J216" s="53">
        <f t="shared" si="3"/>
        <v>56</v>
      </c>
    </row>
    <row r="217" spans="1:10" x14ac:dyDescent="0.25">
      <c r="A217" s="44">
        <v>179</v>
      </c>
      <c r="B217" s="50" t="s">
        <v>61</v>
      </c>
      <c r="C217" s="50" t="s">
        <v>705</v>
      </c>
      <c r="D217" s="50" t="s">
        <v>408</v>
      </c>
      <c r="E217" s="51" t="s">
        <v>430</v>
      </c>
      <c r="F217" s="52">
        <v>56</v>
      </c>
      <c r="G217" s="44"/>
      <c r="H217" s="44"/>
      <c r="I217" s="44"/>
      <c r="J217" s="53">
        <f t="shared" si="3"/>
        <v>56</v>
      </c>
    </row>
    <row r="218" spans="1:10" x14ac:dyDescent="0.25">
      <c r="A218" s="44">
        <v>179</v>
      </c>
      <c r="B218" s="53" t="s">
        <v>40</v>
      </c>
      <c r="C218" s="53" t="s">
        <v>347</v>
      </c>
      <c r="D218" s="53" t="s">
        <v>706</v>
      </c>
      <c r="E218" s="51" t="s">
        <v>368</v>
      </c>
      <c r="F218" s="44"/>
      <c r="G218" s="54">
        <v>56</v>
      </c>
      <c r="H218" s="44"/>
      <c r="I218" s="44"/>
      <c r="J218" s="53">
        <f t="shared" si="3"/>
        <v>56</v>
      </c>
    </row>
    <row r="219" spans="1:10" x14ac:dyDescent="0.25">
      <c r="A219" s="44">
        <v>216</v>
      </c>
      <c r="B219" s="50" t="s">
        <v>49</v>
      </c>
      <c r="C219" s="50" t="s">
        <v>707</v>
      </c>
      <c r="D219" s="50" t="s">
        <v>708</v>
      </c>
      <c r="E219" s="51" t="s">
        <v>610</v>
      </c>
      <c r="F219" s="52">
        <v>54</v>
      </c>
      <c r="G219" s="44"/>
      <c r="H219" s="44"/>
      <c r="I219" s="44"/>
      <c r="J219" s="53">
        <f t="shared" si="3"/>
        <v>54</v>
      </c>
    </row>
    <row r="220" spans="1:10" x14ac:dyDescent="0.25">
      <c r="A220" s="44">
        <v>216</v>
      </c>
      <c r="B220" s="50" t="s">
        <v>42</v>
      </c>
      <c r="C220" s="50" t="s">
        <v>709</v>
      </c>
      <c r="D220" s="50" t="s">
        <v>710</v>
      </c>
      <c r="E220" s="51" t="s">
        <v>467</v>
      </c>
      <c r="F220" s="52">
        <v>54</v>
      </c>
      <c r="G220" s="44"/>
      <c r="H220" s="44"/>
      <c r="I220" s="44"/>
      <c r="J220" s="53">
        <f t="shared" si="3"/>
        <v>54</v>
      </c>
    </row>
    <row r="221" spans="1:10" x14ac:dyDescent="0.25">
      <c r="A221" s="44">
        <v>216</v>
      </c>
      <c r="B221" s="50" t="s">
        <v>49</v>
      </c>
      <c r="C221" s="50" t="s">
        <v>711</v>
      </c>
      <c r="D221" s="50" t="s">
        <v>712</v>
      </c>
      <c r="E221" s="51" t="s">
        <v>453</v>
      </c>
      <c r="F221" s="52">
        <v>54</v>
      </c>
      <c r="G221" s="44"/>
      <c r="H221" s="44"/>
      <c r="I221" s="44"/>
      <c r="J221" s="53">
        <f t="shared" si="3"/>
        <v>54</v>
      </c>
    </row>
    <row r="222" spans="1:10" x14ac:dyDescent="0.25">
      <c r="A222" s="44">
        <v>216</v>
      </c>
      <c r="B222" s="50" t="s">
        <v>49</v>
      </c>
      <c r="C222" s="50" t="s">
        <v>713</v>
      </c>
      <c r="D222" s="50" t="s">
        <v>714</v>
      </c>
      <c r="E222" s="51" t="s">
        <v>414</v>
      </c>
      <c r="F222" s="52">
        <v>54</v>
      </c>
      <c r="G222" s="44"/>
      <c r="H222" s="44"/>
      <c r="I222" s="44"/>
      <c r="J222" s="53">
        <f t="shared" si="3"/>
        <v>54</v>
      </c>
    </row>
    <row r="223" spans="1:10" x14ac:dyDescent="0.25">
      <c r="A223" s="44">
        <v>216</v>
      </c>
      <c r="B223" s="55" t="s">
        <v>40</v>
      </c>
      <c r="C223" s="55" t="s">
        <v>715</v>
      </c>
      <c r="D223" s="55" t="s">
        <v>521</v>
      </c>
      <c r="E223" s="51" t="s">
        <v>393</v>
      </c>
      <c r="F223" s="52">
        <v>54</v>
      </c>
      <c r="G223" s="59"/>
      <c r="H223" s="44"/>
      <c r="I223" s="44"/>
      <c r="J223" s="53">
        <f t="shared" si="3"/>
        <v>54</v>
      </c>
    </row>
    <row r="224" spans="1:10" x14ac:dyDescent="0.25">
      <c r="A224" s="44">
        <v>216</v>
      </c>
      <c r="B224" s="50" t="s">
        <v>716</v>
      </c>
      <c r="C224" s="50" t="s">
        <v>717</v>
      </c>
      <c r="D224" s="50" t="s">
        <v>718</v>
      </c>
      <c r="E224" s="51" t="s">
        <v>458</v>
      </c>
      <c r="F224" s="52">
        <v>54</v>
      </c>
      <c r="G224" s="44"/>
      <c r="H224" s="44"/>
      <c r="I224" s="44"/>
      <c r="J224" s="53">
        <f t="shared" si="3"/>
        <v>54</v>
      </c>
    </row>
    <row r="225" spans="1:10" x14ac:dyDescent="0.25">
      <c r="A225" s="44">
        <v>216</v>
      </c>
      <c r="B225" s="50" t="s">
        <v>44</v>
      </c>
      <c r="C225" s="50" t="s">
        <v>719</v>
      </c>
      <c r="D225" s="50" t="s">
        <v>654</v>
      </c>
      <c r="E225" s="51" t="s">
        <v>463</v>
      </c>
      <c r="F225" s="52">
        <v>54</v>
      </c>
      <c r="G225" s="44"/>
      <c r="H225" s="44"/>
      <c r="I225" s="44"/>
      <c r="J225" s="53">
        <f t="shared" si="3"/>
        <v>54</v>
      </c>
    </row>
    <row r="226" spans="1:10" x14ac:dyDescent="0.25">
      <c r="A226" s="44">
        <v>216</v>
      </c>
      <c r="B226" s="50" t="s">
        <v>720</v>
      </c>
      <c r="C226" s="50" t="s">
        <v>721</v>
      </c>
      <c r="D226" s="50" t="s">
        <v>654</v>
      </c>
      <c r="E226" s="51" t="s">
        <v>610</v>
      </c>
      <c r="F226" s="52">
        <v>54</v>
      </c>
      <c r="G226" s="44"/>
      <c r="H226" s="44"/>
      <c r="I226" s="44"/>
      <c r="J226" s="53">
        <f t="shared" si="3"/>
        <v>54</v>
      </c>
    </row>
    <row r="227" spans="1:10" x14ac:dyDescent="0.25">
      <c r="A227" s="44">
        <v>216</v>
      </c>
      <c r="B227" s="50" t="s">
        <v>62</v>
      </c>
      <c r="C227" s="50" t="s">
        <v>722</v>
      </c>
      <c r="D227" s="50" t="s">
        <v>723</v>
      </c>
      <c r="E227" s="51" t="s">
        <v>472</v>
      </c>
      <c r="F227" s="52">
        <v>54</v>
      </c>
      <c r="G227" s="44"/>
      <c r="H227" s="44"/>
      <c r="I227" s="44"/>
      <c r="J227" s="53">
        <f t="shared" si="3"/>
        <v>54</v>
      </c>
    </row>
    <row r="228" spans="1:10" x14ac:dyDescent="0.25">
      <c r="A228" s="44">
        <v>216</v>
      </c>
      <c r="B228" s="50" t="s">
        <v>44</v>
      </c>
      <c r="C228" s="50" t="s">
        <v>724</v>
      </c>
      <c r="D228" s="50" t="s">
        <v>725</v>
      </c>
      <c r="E228" s="51" t="s">
        <v>643</v>
      </c>
      <c r="F228" s="52">
        <v>54</v>
      </c>
      <c r="G228" s="44"/>
      <c r="H228" s="44"/>
      <c r="I228" s="44"/>
      <c r="J228" s="53">
        <f t="shared" si="3"/>
        <v>54</v>
      </c>
    </row>
    <row r="229" spans="1:10" x14ac:dyDescent="0.25">
      <c r="A229" s="44">
        <v>216</v>
      </c>
      <c r="B229" s="50" t="s">
        <v>44</v>
      </c>
      <c r="C229" s="50" t="s">
        <v>726</v>
      </c>
      <c r="D229" s="50" t="s">
        <v>727</v>
      </c>
      <c r="E229" s="51" t="s">
        <v>472</v>
      </c>
      <c r="F229" s="52">
        <v>54</v>
      </c>
      <c r="G229" s="44"/>
      <c r="H229" s="44"/>
      <c r="I229" s="44"/>
      <c r="J229" s="53">
        <f t="shared" si="3"/>
        <v>54</v>
      </c>
    </row>
    <row r="230" spans="1:10" x14ac:dyDescent="0.25">
      <c r="A230" s="44">
        <v>216</v>
      </c>
      <c r="B230" s="50" t="s">
        <v>728</v>
      </c>
      <c r="C230" s="50" t="s">
        <v>729</v>
      </c>
      <c r="D230" s="50" t="s">
        <v>730</v>
      </c>
      <c r="E230" s="51" t="s">
        <v>621</v>
      </c>
      <c r="F230" s="52">
        <v>54</v>
      </c>
      <c r="G230" s="44"/>
      <c r="H230" s="44"/>
      <c r="I230" s="44"/>
      <c r="J230" s="53">
        <f t="shared" si="3"/>
        <v>54</v>
      </c>
    </row>
    <row r="231" spans="1:10" x14ac:dyDescent="0.25">
      <c r="A231" s="44">
        <v>216</v>
      </c>
      <c r="B231" s="50" t="s">
        <v>27</v>
      </c>
      <c r="C231" s="50" t="s">
        <v>731</v>
      </c>
      <c r="D231" s="50" t="s">
        <v>732</v>
      </c>
      <c r="E231" s="51" t="s">
        <v>566</v>
      </c>
      <c r="F231" s="52">
        <v>54</v>
      </c>
      <c r="G231" s="44"/>
      <c r="H231" s="44"/>
      <c r="I231" s="44"/>
      <c r="J231" s="53">
        <f t="shared" si="3"/>
        <v>54</v>
      </c>
    </row>
    <row r="232" spans="1:10" x14ac:dyDescent="0.25">
      <c r="A232" s="44">
        <v>216</v>
      </c>
      <c r="B232" s="50" t="s">
        <v>49</v>
      </c>
      <c r="C232" s="50" t="s">
        <v>733</v>
      </c>
      <c r="D232" s="50" t="s">
        <v>682</v>
      </c>
      <c r="E232" s="51" t="s">
        <v>621</v>
      </c>
      <c r="F232" s="52">
        <v>54</v>
      </c>
      <c r="G232" s="44"/>
      <c r="H232" s="44"/>
      <c r="I232" s="44"/>
      <c r="J232" s="53">
        <f t="shared" si="3"/>
        <v>54</v>
      </c>
    </row>
    <row r="233" spans="1:10" x14ac:dyDescent="0.25">
      <c r="A233" s="44">
        <v>216</v>
      </c>
      <c r="B233" s="53" t="s">
        <v>42</v>
      </c>
      <c r="C233" s="60" t="s">
        <v>167</v>
      </c>
      <c r="D233" s="53"/>
      <c r="E233" s="53"/>
      <c r="F233" s="53"/>
      <c r="G233" s="53"/>
      <c r="H233" s="53">
        <v>54</v>
      </c>
      <c r="I233" s="44"/>
      <c r="J233" s="53">
        <f t="shared" si="3"/>
        <v>54</v>
      </c>
    </row>
    <row r="234" spans="1:10" x14ac:dyDescent="0.25">
      <c r="A234" s="44">
        <v>216</v>
      </c>
      <c r="B234" s="50" t="s">
        <v>53</v>
      </c>
      <c r="C234" s="50" t="s">
        <v>734</v>
      </c>
      <c r="D234" s="50" t="s">
        <v>735</v>
      </c>
      <c r="E234" s="51" t="s">
        <v>456</v>
      </c>
      <c r="F234" s="52">
        <v>54</v>
      </c>
      <c r="G234" s="44"/>
      <c r="H234" s="44"/>
      <c r="I234" s="44"/>
      <c r="J234" s="53">
        <f t="shared" si="3"/>
        <v>54</v>
      </c>
    </row>
    <row r="235" spans="1:10" x14ac:dyDescent="0.25">
      <c r="A235" s="44">
        <v>216</v>
      </c>
      <c r="B235" s="50" t="s">
        <v>49</v>
      </c>
      <c r="C235" s="50" t="s">
        <v>736</v>
      </c>
      <c r="D235" s="50" t="s">
        <v>224</v>
      </c>
      <c r="E235" s="51" t="s">
        <v>453</v>
      </c>
      <c r="F235" s="52">
        <v>54</v>
      </c>
      <c r="G235" s="44"/>
      <c r="H235" s="44"/>
      <c r="I235" s="44"/>
      <c r="J235" s="53">
        <f t="shared" si="3"/>
        <v>54</v>
      </c>
    </row>
    <row r="236" spans="1:10" x14ac:dyDescent="0.25">
      <c r="A236" s="44">
        <v>216</v>
      </c>
      <c r="B236" s="53" t="s">
        <v>49</v>
      </c>
      <c r="C236" s="60" t="s">
        <v>282</v>
      </c>
      <c r="D236" s="53" t="s">
        <v>283</v>
      </c>
      <c r="E236" s="53"/>
      <c r="F236" s="53"/>
      <c r="G236" s="53"/>
      <c r="H236" s="53">
        <v>54</v>
      </c>
      <c r="I236" s="53"/>
      <c r="J236" s="53">
        <f t="shared" si="3"/>
        <v>54</v>
      </c>
    </row>
    <row r="237" spans="1:10" x14ac:dyDescent="0.25">
      <c r="A237" s="44">
        <v>216</v>
      </c>
      <c r="B237" s="50" t="s">
        <v>737</v>
      </c>
      <c r="C237" s="50" t="s">
        <v>738</v>
      </c>
      <c r="D237" s="50"/>
      <c r="E237" s="51" t="s">
        <v>653</v>
      </c>
      <c r="F237" s="52">
        <v>54</v>
      </c>
      <c r="G237" s="44"/>
      <c r="H237" s="44"/>
      <c r="I237" s="44"/>
      <c r="J237" s="53">
        <f t="shared" si="3"/>
        <v>54</v>
      </c>
    </row>
    <row r="238" spans="1:10" x14ac:dyDescent="0.25">
      <c r="A238" s="44">
        <v>216</v>
      </c>
      <c r="B238" s="50" t="s">
        <v>397</v>
      </c>
      <c r="C238" s="50" t="s">
        <v>739</v>
      </c>
      <c r="D238" s="50" t="s">
        <v>740</v>
      </c>
      <c r="E238" s="51" t="s">
        <v>621</v>
      </c>
      <c r="F238" s="52">
        <v>54</v>
      </c>
      <c r="G238" s="44"/>
      <c r="H238" s="44"/>
      <c r="I238" s="44"/>
      <c r="J238" s="53">
        <f t="shared" si="3"/>
        <v>54</v>
      </c>
    </row>
    <row r="239" spans="1:10" x14ac:dyDescent="0.25">
      <c r="A239" s="44">
        <v>216</v>
      </c>
      <c r="B239" s="53" t="s">
        <v>46</v>
      </c>
      <c r="C239" s="53" t="s">
        <v>741</v>
      </c>
      <c r="D239" s="53" t="s">
        <v>742</v>
      </c>
      <c r="E239" s="51" t="s">
        <v>368</v>
      </c>
      <c r="F239" s="44"/>
      <c r="G239" s="54">
        <v>54</v>
      </c>
      <c r="H239" s="44"/>
      <c r="I239" s="44"/>
      <c r="J239" s="53">
        <f t="shared" si="3"/>
        <v>54</v>
      </c>
    </row>
    <row r="240" spans="1:10" x14ac:dyDescent="0.25">
      <c r="A240" s="44">
        <v>216</v>
      </c>
      <c r="B240" s="50" t="s">
        <v>44</v>
      </c>
      <c r="C240" s="50" t="s">
        <v>743</v>
      </c>
      <c r="D240" s="50" t="s">
        <v>744</v>
      </c>
      <c r="E240" s="51" t="s">
        <v>507</v>
      </c>
      <c r="F240" s="52">
        <v>54</v>
      </c>
      <c r="G240" s="44"/>
      <c r="H240" s="44"/>
      <c r="I240" s="44"/>
      <c r="J240" s="53">
        <f t="shared" si="3"/>
        <v>54</v>
      </c>
    </row>
    <row r="241" spans="1:10" x14ac:dyDescent="0.25">
      <c r="A241" s="44">
        <v>216</v>
      </c>
      <c r="B241" s="50" t="s">
        <v>71</v>
      </c>
      <c r="C241" s="50" t="s">
        <v>745</v>
      </c>
      <c r="D241" s="50" t="s">
        <v>746</v>
      </c>
      <c r="E241" s="51" t="s">
        <v>523</v>
      </c>
      <c r="F241" s="52">
        <v>54</v>
      </c>
      <c r="G241" s="44"/>
      <c r="H241" s="44"/>
      <c r="I241" s="44"/>
      <c r="J241" s="53">
        <f t="shared" si="3"/>
        <v>54</v>
      </c>
    </row>
    <row r="242" spans="1:10" x14ac:dyDescent="0.25">
      <c r="A242" s="44">
        <v>216</v>
      </c>
      <c r="B242" s="50" t="s">
        <v>688</v>
      </c>
      <c r="C242" s="50" t="s">
        <v>544</v>
      </c>
      <c r="D242" s="50" t="s">
        <v>747</v>
      </c>
      <c r="E242" s="51" t="s">
        <v>748</v>
      </c>
      <c r="F242" s="52">
        <v>54</v>
      </c>
      <c r="G242" s="44"/>
      <c r="H242" s="44"/>
      <c r="I242" s="44"/>
      <c r="J242" s="53">
        <f t="shared" si="3"/>
        <v>54</v>
      </c>
    </row>
    <row r="243" spans="1:10" x14ac:dyDescent="0.25">
      <c r="A243" s="44">
        <v>216</v>
      </c>
      <c r="B243" s="50" t="s">
        <v>47</v>
      </c>
      <c r="C243" s="50" t="s">
        <v>749</v>
      </c>
      <c r="D243" s="50" t="s">
        <v>611</v>
      </c>
      <c r="E243" s="51" t="s">
        <v>458</v>
      </c>
      <c r="F243" s="52">
        <v>54</v>
      </c>
      <c r="G243" s="44"/>
      <c r="H243" s="44"/>
      <c r="I243" s="44"/>
      <c r="J243" s="53">
        <f t="shared" si="3"/>
        <v>54</v>
      </c>
    </row>
    <row r="244" spans="1:10" x14ac:dyDescent="0.25">
      <c r="A244" s="44">
        <v>216</v>
      </c>
      <c r="B244" s="50" t="s">
        <v>61</v>
      </c>
      <c r="C244" s="50" t="s">
        <v>750</v>
      </c>
      <c r="D244" s="50" t="s">
        <v>751</v>
      </c>
      <c r="E244" s="51" t="s">
        <v>655</v>
      </c>
      <c r="F244" s="52">
        <v>54</v>
      </c>
      <c r="G244" s="44"/>
      <c r="H244" s="44"/>
      <c r="I244" s="44"/>
      <c r="J244" s="53">
        <f t="shared" si="3"/>
        <v>54</v>
      </c>
    </row>
    <row r="245" spans="1:10" x14ac:dyDescent="0.25">
      <c r="A245" s="44">
        <v>216</v>
      </c>
      <c r="B245" s="50" t="s">
        <v>47</v>
      </c>
      <c r="C245" s="50" t="s">
        <v>752</v>
      </c>
      <c r="D245" s="58" t="s">
        <v>753</v>
      </c>
      <c r="E245" s="51" t="s">
        <v>414</v>
      </c>
      <c r="F245" s="52">
        <v>54</v>
      </c>
      <c r="G245" s="44"/>
      <c r="H245" s="44"/>
      <c r="I245" s="44"/>
      <c r="J245" s="53">
        <f t="shared" si="3"/>
        <v>54</v>
      </c>
    </row>
    <row r="246" spans="1:10" x14ac:dyDescent="0.25">
      <c r="A246" s="44">
        <v>216</v>
      </c>
      <c r="B246" s="53" t="s">
        <v>44</v>
      </c>
      <c r="C246" s="53" t="s">
        <v>754</v>
      </c>
      <c r="D246" s="53" t="s">
        <v>755</v>
      </c>
      <c r="E246" s="51" t="s">
        <v>370</v>
      </c>
      <c r="F246" s="52">
        <v>27</v>
      </c>
      <c r="G246" s="54">
        <v>27</v>
      </c>
      <c r="H246" s="44"/>
      <c r="I246" s="44"/>
      <c r="J246" s="53">
        <f t="shared" si="3"/>
        <v>54</v>
      </c>
    </row>
    <row r="247" spans="1:10" x14ac:dyDescent="0.25">
      <c r="A247" s="44">
        <v>216</v>
      </c>
      <c r="B247" s="50" t="s">
        <v>51</v>
      </c>
      <c r="C247" s="50" t="s">
        <v>756</v>
      </c>
      <c r="D247" s="58" t="s">
        <v>757</v>
      </c>
      <c r="E247" s="51" t="s">
        <v>651</v>
      </c>
      <c r="F247" s="52">
        <v>54</v>
      </c>
      <c r="G247" s="44"/>
      <c r="H247" s="44"/>
      <c r="I247" s="44"/>
      <c r="J247" s="53">
        <f t="shared" si="3"/>
        <v>54</v>
      </c>
    </row>
    <row r="248" spans="1:10" x14ac:dyDescent="0.25">
      <c r="A248" s="44">
        <v>216</v>
      </c>
      <c r="B248" s="50" t="s">
        <v>42</v>
      </c>
      <c r="C248" s="50" t="s">
        <v>110</v>
      </c>
      <c r="D248" s="50" t="s">
        <v>758</v>
      </c>
      <c r="E248" s="51" t="s">
        <v>453</v>
      </c>
      <c r="F248" s="52">
        <v>54</v>
      </c>
      <c r="G248" s="44"/>
      <c r="H248" s="44"/>
      <c r="I248" s="44"/>
      <c r="J248" s="53">
        <f t="shared" si="3"/>
        <v>54</v>
      </c>
    </row>
    <row r="249" spans="1:10" x14ac:dyDescent="0.25">
      <c r="A249" s="44">
        <v>216</v>
      </c>
      <c r="B249" s="53" t="s">
        <v>39</v>
      </c>
      <c r="C249" s="53" t="s">
        <v>185</v>
      </c>
      <c r="D249" s="53" t="s">
        <v>759</v>
      </c>
      <c r="E249" s="51" t="s">
        <v>370</v>
      </c>
      <c r="F249" s="44"/>
      <c r="G249" s="54">
        <v>54</v>
      </c>
      <c r="H249" s="44"/>
      <c r="I249" s="44"/>
      <c r="J249" s="53">
        <f t="shared" si="3"/>
        <v>54</v>
      </c>
    </row>
    <row r="250" spans="1:10" x14ac:dyDescent="0.25">
      <c r="A250" s="44">
        <v>216</v>
      </c>
      <c r="B250" s="50" t="s">
        <v>61</v>
      </c>
      <c r="C250" s="50" t="s">
        <v>760</v>
      </c>
      <c r="D250" s="50" t="s">
        <v>761</v>
      </c>
      <c r="E250" s="51" t="s">
        <v>643</v>
      </c>
      <c r="F250" s="52">
        <v>54</v>
      </c>
      <c r="G250" s="44"/>
      <c r="H250" s="44"/>
      <c r="I250" s="44"/>
      <c r="J250" s="53">
        <f t="shared" si="3"/>
        <v>54</v>
      </c>
    </row>
    <row r="251" spans="1:10" x14ac:dyDescent="0.25">
      <c r="A251" s="44">
        <v>216</v>
      </c>
      <c r="B251" s="50" t="s">
        <v>43</v>
      </c>
      <c r="C251" s="50" t="s">
        <v>762</v>
      </c>
      <c r="D251" s="50" t="s">
        <v>763</v>
      </c>
      <c r="E251" s="51" t="s">
        <v>411</v>
      </c>
      <c r="F251" s="52">
        <v>54</v>
      </c>
      <c r="G251" s="44"/>
      <c r="H251" s="44"/>
      <c r="I251" s="44"/>
      <c r="J251" s="53">
        <f t="shared" si="3"/>
        <v>54</v>
      </c>
    </row>
    <row r="252" spans="1:10" x14ac:dyDescent="0.25">
      <c r="A252" s="44">
        <v>216</v>
      </c>
      <c r="B252" s="50" t="s">
        <v>553</v>
      </c>
      <c r="C252" s="50" t="s">
        <v>764</v>
      </c>
      <c r="D252" s="58" t="s">
        <v>521</v>
      </c>
      <c r="E252" s="51" t="s">
        <v>573</v>
      </c>
      <c r="F252" s="52">
        <v>54</v>
      </c>
      <c r="G252" s="44"/>
      <c r="H252" s="44"/>
      <c r="I252" s="44"/>
      <c r="J252" s="53">
        <f t="shared" si="3"/>
        <v>54</v>
      </c>
    </row>
    <row r="253" spans="1:10" x14ac:dyDescent="0.25">
      <c r="A253" s="44">
        <v>216</v>
      </c>
      <c r="B253" s="53" t="s">
        <v>44</v>
      </c>
      <c r="C253" s="60" t="s">
        <v>281</v>
      </c>
      <c r="D253" s="53" t="s">
        <v>283</v>
      </c>
      <c r="E253" s="53"/>
      <c r="F253" s="53"/>
      <c r="G253" s="53"/>
      <c r="H253" s="53">
        <v>54</v>
      </c>
      <c r="I253" s="53"/>
      <c r="J253" s="53">
        <f t="shared" si="3"/>
        <v>54</v>
      </c>
    </row>
    <row r="254" spans="1:10" x14ac:dyDescent="0.25">
      <c r="A254" s="44">
        <v>216</v>
      </c>
      <c r="B254" s="50" t="s">
        <v>51</v>
      </c>
      <c r="C254" s="50" t="s">
        <v>765</v>
      </c>
      <c r="D254" s="50" t="s">
        <v>618</v>
      </c>
      <c r="E254" s="51" t="s">
        <v>453</v>
      </c>
      <c r="F254" s="52">
        <v>54</v>
      </c>
      <c r="G254" s="44"/>
      <c r="H254" s="44"/>
      <c r="I254" s="44"/>
      <c r="J254" s="53">
        <f t="shared" si="3"/>
        <v>54</v>
      </c>
    </row>
    <row r="255" spans="1:10" x14ac:dyDescent="0.25">
      <c r="A255" s="44">
        <v>216</v>
      </c>
      <c r="B255" s="50" t="s">
        <v>173</v>
      </c>
      <c r="C255" s="50" t="s">
        <v>766</v>
      </c>
      <c r="D255" s="50" t="s">
        <v>767</v>
      </c>
      <c r="E255" s="51" t="s">
        <v>653</v>
      </c>
      <c r="F255" s="52">
        <v>54</v>
      </c>
      <c r="G255" s="44"/>
      <c r="H255" s="44"/>
      <c r="I255" s="44"/>
      <c r="J255" s="53">
        <f t="shared" si="3"/>
        <v>54</v>
      </c>
    </row>
    <row r="256" spans="1:10" x14ac:dyDescent="0.25">
      <c r="A256" s="44">
        <v>216</v>
      </c>
      <c r="B256" s="50" t="s">
        <v>42</v>
      </c>
      <c r="C256" s="50" t="s">
        <v>768</v>
      </c>
      <c r="D256" s="50"/>
      <c r="E256" s="51" t="s">
        <v>518</v>
      </c>
      <c r="F256" s="52">
        <v>54</v>
      </c>
      <c r="G256" s="44"/>
      <c r="H256" s="44"/>
      <c r="I256" s="44"/>
      <c r="J256" s="53">
        <f t="shared" si="3"/>
        <v>54</v>
      </c>
    </row>
    <row r="257" spans="1:10" x14ac:dyDescent="0.25">
      <c r="A257" s="44">
        <v>216</v>
      </c>
      <c r="B257" s="50" t="s">
        <v>47</v>
      </c>
      <c r="C257" s="50" t="s">
        <v>769</v>
      </c>
      <c r="D257" s="50" t="s">
        <v>770</v>
      </c>
      <c r="E257" s="51" t="s">
        <v>523</v>
      </c>
      <c r="F257" s="52">
        <v>54</v>
      </c>
      <c r="G257" s="44"/>
      <c r="H257" s="44"/>
      <c r="I257" s="44"/>
      <c r="J257" s="53">
        <f t="shared" si="3"/>
        <v>54</v>
      </c>
    </row>
    <row r="258" spans="1:10" x14ac:dyDescent="0.25">
      <c r="A258" s="44">
        <v>216</v>
      </c>
      <c r="B258" s="50" t="s">
        <v>43</v>
      </c>
      <c r="C258" s="50" t="s">
        <v>771</v>
      </c>
      <c r="D258" s="50" t="s">
        <v>772</v>
      </c>
      <c r="E258" s="51" t="s">
        <v>405</v>
      </c>
      <c r="F258" s="52">
        <v>54</v>
      </c>
      <c r="G258" s="44"/>
      <c r="H258" s="44"/>
      <c r="I258" s="44"/>
      <c r="J258" s="53">
        <f t="shared" si="3"/>
        <v>54</v>
      </c>
    </row>
    <row r="259" spans="1:10" x14ac:dyDescent="0.25">
      <c r="A259" s="44">
        <v>216</v>
      </c>
      <c r="B259" s="50" t="s">
        <v>56</v>
      </c>
      <c r="C259" s="50" t="s">
        <v>771</v>
      </c>
      <c r="D259" s="50" t="s">
        <v>79</v>
      </c>
      <c r="E259" s="51" t="s">
        <v>773</v>
      </c>
      <c r="F259" s="52">
        <v>54</v>
      </c>
      <c r="G259" s="44"/>
      <c r="H259" s="44"/>
      <c r="I259" s="44"/>
      <c r="J259" s="53">
        <f t="shared" si="3"/>
        <v>54</v>
      </c>
    </row>
    <row r="260" spans="1:10" x14ac:dyDescent="0.25">
      <c r="A260" s="44">
        <v>216</v>
      </c>
      <c r="B260" s="53" t="s">
        <v>44</v>
      </c>
      <c r="C260" s="53" t="s">
        <v>631</v>
      </c>
      <c r="D260" s="53" t="s">
        <v>774</v>
      </c>
      <c r="E260" s="51" t="s">
        <v>371</v>
      </c>
      <c r="F260" s="44"/>
      <c r="G260" s="54">
        <v>54</v>
      </c>
      <c r="H260" s="44"/>
      <c r="I260" s="44"/>
      <c r="J260" s="53">
        <f t="shared" ref="J260:J323" si="4">+F260+G260+H260+I260</f>
        <v>54</v>
      </c>
    </row>
    <row r="261" spans="1:10" x14ac:dyDescent="0.25">
      <c r="A261" s="44">
        <v>216</v>
      </c>
      <c r="B261" s="50" t="s">
        <v>775</v>
      </c>
      <c r="C261" s="50" t="s">
        <v>633</v>
      </c>
      <c r="D261" s="58" t="s">
        <v>776</v>
      </c>
      <c r="E261" s="51" t="s">
        <v>411</v>
      </c>
      <c r="F261" s="52">
        <v>54</v>
      </c>
      <c r="G261" s="44"/>
      <c r="H261" s="44"/>
      <c r="I261" s="44"/>
      <c r="J261" s="53">
        <f t="shared" si="4"/>
        <v>54</v>
      </c>
    </row>
    <row r="262" spans="1:10" x14ac:dyDescent="0.25">
      <c r="A262" s="44">
        <v>216</v>
      </c>
      <c r="B262" s="50" t="s">
        <v>42</v>
      </c>
      <c r="C262" s="50" t="s">
        <v>777</v>
      </c>
      <c r="D262" s="50" t="s">
        <v>778</v>
      </c>
      <c r="E262" s="51" t="s">
        <v>653</v>
      </c>
      <c r="F262" s="52">
        <v>54</v>
      </c>
      <c r="G262" s="44"/>
      <c r="H262" s="44"/>
      <c r="I262" s="44"/>
      <c r="J262" s="53">
        <f t="shared" si="4"/>
        <v>54</v>
      </c>
    </row>
    <row r="263" spans="1:10" x14ac:dyDescent="0.25">
      <c r="A263" s="44">
        <v>216</v>
      </c>
      <c r="B263" s="50" t="s">
        <v>415</v>
      </c>
      <c r="C263" s="50" t="s">
        <v>779</v>
      </c>
      <c r="D263" s="50"/>
      <c r="E263" s="51" t="s">
        <v>621</v>
      </c>
      <c r="F263" s="52">
        <v>54</v>
      </c>
      <c r="G263" s="44"/>
      <c r="H263" s="44"/>
      <c r="I263" s="44"/>
      <c r="J263" s="53">
        <f t="shared" si="4"/>
        <v>54</v>
      </c>
    </row>
    <row r="264" spans="1:10" x14ac:dyDescent="0.25">
      <c r="A264" s="44">
        <v>216</v>
      </c>
      <c r="B264" s="50" t="s">
        <v>780</v>
      </c>
      <c r="C264" s="50" t="s">
        <v>781</v>
      </c>
      <c r="D264" s="50" t="s">
        <v>592</v>
      </c>
      <c r="E264" s="51" t="s">
        <v>411</v>
      </c>
      <c r="F264" s="52">
        <v>54</v>
      </c>
      <c r="G264" s="44"/>
      <c r="H264" s="44"/>
      <c r="I264" s="44"/>
      <c r="J264" s="53">
        <f t="shared" si="4"/>
        <v>54</v>
      </c>
    </row>
    <row r="265" spans="1:10" x14ac:dyDescent="0.25">
      <c r="A265" s="44">
        <v>262</v>
      </c>
      <c r="B265" s="50" t="s">
        <v>71</v>
      </c>
      <c r="C265" s="50" t="s">
        <v>782</v>
      </c>
      <c r="D265" s="58" t="s">
        <v>783</v>
      </c>
      <c r="E265" s="51" t="s">
        <v>463</v>
      </c>
      <c r="F265" s="52">
        <v>52</v>
      </c>
      <c r="G265" s="44"/>
      <c r="H265" s="44"/>
      <c r="I265" s="44"/>
      <c r="J265" s="53">
        <f t="shared" si="4"/>
        <v>52</v>
      </c>
    </row>
    <row r="266" spans="1:10" x14ac:dyDescent="0.25">
      <c r="A266" s="44">
        <v>262</v>
      </c>
      <c r="B266" s="50" t="s">
        <v>784</v>
      </c>
      <c r="C266" s="50" t="s">
        <v>785</v>
      </c>
      <c r="D266" s="50" t="s">
        <v>786</v>
      </c>
      <c r="E266" s="51" t="s">
        <v>379</v>
      </c>
      <c r="F266" s="52">
        <v>52</v>
      </c>
      <c r="G266" s="44"/>
      <c r="H266" s="44"/>
      <c r="I266" s="44"/>
      <c r="J266" s="53">
        <f t="shared" si="4"/>
        <v>52</v>
      </c>
    </row>
    <row r="267" spans="1:10" x14ac:dyDescent="0.25">
      <c r="A267" s="44">
        <v>262</v>
      </c>
      <c r="B267" s="50" t="s">
        <v>787</v>
      </c>
      <c r="C267" s="50" t="s">
        <v>788</v>
      </c>
      <c r="D267" s="50" t="s">
        <v>789</v>
      </c>
      <c r="E267" s="51" t="s">
        <v>790</v>
      </c>
      <c r="F267" s="52">
        <v>52</v>
      </c>
      <c r="G267" s="44"/>
      <c r="H267" s="44"/>
      <c r="I267" s="44"/>
      <c r="J267" s="53">
        <f t="shared" si="4"/>
        <v>52</v>
      </c>
    </row>
    <row r="268" spans="1:10" x14ac:dyDescent="0.25">
      <c r="A268" s="44">
        <v>262</v>
      </c>
      <c r="B268" s="53" t="s">
        <v>68</v>
      </c>
      <c r="C268" s="60" t="s">
        <v>32</v>
      </c>
      <c r="D268" s="53" t="s">
        <v>306</v>
      </c>
      <c r="E268" s="53"/>
      <c r="F268" s="53"/>
      <c r="G268" s="53"/>
      <c r="H268" s="53">
        <v>52</v>
      </c>
      <c r="I268" s="53"/>
      <c r="J268" s="53">
        <f t="shared" si="4"/>
        <v>52</v>
      </c>
    </row>
    <row r="269" spans="1:10" x14ac:dyDescent="0.25">
      <c r="A269" s="44">
        <v>262</v>
      </c>
      <c r="B269" s="53" t="s">
        <v>42</v>
      </c>
      <c r="C269" s="60" t="s">
        <v>32</v>
      </c>
      <c r="D269" s="53" t="s">
        <v>306</v>
      </c>
      <c r="E269" s="53"/>
      <c r="F269" s="53"/>
      <c r="G269" s="53"/>
      <c r="H269" s="53">
        <v>52</v>
      </c>
      <c r="I269" s="53"/>
      <c r="J269" s="53">
        <f t="shared" si="4"/>
        <v>52</v>
      </c>
    </row>
    <row r="270" spans="1:10" x14ac:dyDescent="0.25">
      <c r="A270" s="44">
        <v>262</v>
      </c>
      <c r="B270" s="50" t="s">
        <v>44</v>
      </c>
      <c r="C270" s="50" t="s">
        <v>791</v>
      </c>
      <c r="D270" s="50" t="s">
        <v>792</v>
      </c>
      <c r="E270" s="51" t="s">
        <v>793</v>
      </c>
      <c r="F270" s="52">
        <v>52</v>
      </c>
      <c r="G270" s="44"/>
      <c r="H270" s="44"/>
      <c r="I270" s="44"/>
      <c r="J270" s="53">
        <f t="shared" si="4"/>
        <v>52</v>
      </c>
    </row>
    <row r="271" spans="1:10" x14ac:dyDescent="0.25">
      <c r="A271" s="44">
        <v>262</v>
      </c>
      <c r="B271" s="55" t="s">
        <v>43</v>
      </c>
      <c r="C271" s="55" t="s">
        <v>794</v>
      </c>
      <c r="D271" s="55"/>
      <c r="E271" s="51" t="s">
        <v>643</v>
      </c>
      <c r="F271" s="44">
        <v>52</v>
      </c>
      <c r="G271" s="59"/>
      <c r="H271" s="44"/>
      <c r="I271" s="44"/>
      <c r="J271" s="53">
        <f t="shared" si="4"/>
        <v>52</v>
      </c>
    </row>
    <row r="272" spans="1:10" x14ac:dyDescent="0.25">
      <c r="A272" s="44">
        <v>262</v>
      </c>
      <c r="B272" s="50" t="s">
        <v>71</v>
      </c>
      <c r="C272" s="50" t="s">
        <v>795</v>
      </c>
      <c r="D272" s="50" t="s">
        <v>796</v>
      </c>
      <c r="E272" s="51" t="s">
        <v>621</v>
      </c>
      <c r="F272" s="52">
        <v>52</v>
      </c>
      <c r="G272" s="44"/>
      <c r="H272" s="44"/>
      <c r="I272" s="44"/>
      <c r="J272" s="53">
        <f t="shared" si="4"/>
        <v>52</v>
      </c>
    </row>
    <row r="273" spans="1:10" x14ac:dyDescent="0.25">
      <c r="A273" s="44">
        <v>262</v>
      </c>
      <c r="B273" s="50" t="s">
        <v>44</v>
      </c>
      <c r="C273" s="50" t="s">
        <v>797</v>
      </c>
      <c r="D273" s="50" t="s">
        <v>798</v>
      </c>
      <c r="E273" s="51" t="s">
        <v>653</v>
      </c>
      <c r="F273" s="52">
        <v>52</v>
      </c>
      <c r="G273" s="44"/>
      <c r="H273" s="44"/>
      <c r="I273" s="44"/>
      <c r="J273" s="53">
        <f t="shared" si="4"/>
        <v>52</v>
      </c>
    </row>
    <row r="274" spans="1:10" x14ac:dyDescent="0.25">
      <c r="A274" s="44">
        <v>262</v>
      </c>
      <c r="B274" s="50" t="s">
        <v>186</v>
      </c>
      <c r="C274" s="50" t="s">
        <v>799</v>
      </c>
      <c r="D274" s="50" t="s">
        <v>800</v>
      </c>
      <c r="E274" s="51" t="s">
        <v>793</v>
      </c>
      <c r="F274" s="52">
        <v>52</v>
      </c>
      <c r="G274" s="44"/>
      <c r="H274" s="44"/>
      <c r="I274" s="44"/>
      <c r="J274" s="53">
        <f t="shared" si="4"/>
        <v>52</v>
      </c>
    </row>
    <row r="275" spans="1:10" x14ac:dyDescent="0.25">
      <c r="A275" s="44">
        <v>262</v>
      </c>
      <c r="B275" s="53" t="s">
        <v>39</v>
      </c>
      <c r="C275" s="53" t="s">
        <v>443</v>
      </c>
      <c r="D275" s="53" t="s">
        <v>801</v>
      </c>
      <c r="E275" s="51" t="s">
        <v>370</v>
      </c>
      <c r="F275" s="44"/>
      <c r="G275" s="54">
        <v>52</v>
      </c>
      <c r="H275" s="44"/>
      <c r="I275" s="44"/>
      <c r="J275" s="53">
        <f t="shared" si="4"/>
        <v>52</v>
      </c>
    </row>
    <row r="276" spans="1:10" x14ac:dyDescent="0.25">
      <c r="A276" s="44">
        <v>262</v>
      </c>
      <c r="B276" s="50" t="s">
        <v>43</v>
      </c>
      <c r="C276" s="50" t="s">
        <v>802</v>
      </c>
      <c r="D276" s="50"/>
      <c r="E276" s="51" t="s">
        <v>379</v>
      </c>
      <c r="F276" s="52">
        <v>52</v>
      </c>
      <c r="G276" s="44"/>
      <c r="H276" s="44"/>
      <c r="I276" s="44"/>
      <c r="J276" s="53">
        <f t="shared" si="4"/>
        <v>52</v>
      </c>
    </row>
    <row r="277" spans="1:10" x14ac:dyDescent="0.25">
      <c r="A277" s="44">
        <v>262</v>
      </c>
      <c r="B277" s="55" t="s">
        <v>803</v>
      </c>
      <c r="C277" s="55" t="s">
        <v>804</v>
      </c>
      <c r="D277" s="55" t="s">
        <v>805</v>
      </c>
      <c r="E277" s="51" t="s">
        <v>453</v>
      </c>
      <c r="F277" s="44">
        <v>52</v>
      </c>
      <c r="G277" s="59"/>
      <c r="H277" s="44"/>
      <c r="I277" s="44"/>
      <c r="J277" s="53">
        <f t="shared" si="4"/>
        <v>52</v>
      </c>
    </row>
    <row r="278" spans="1:10" x14ac:dyDescent="0.25">
      <c r="A278" s="44">
        <v>262</v>
      </c>
      <c r="B278" s="53" t="s">
        <v>274</v>
      </c>
      <c r="C278" s="60" t="s">
        <v>275</v>
      </c>
      <c r="D278" s="53" t="s">
        <v>276</v>
      </c>
      <c r="E278" s="53"/>
      <c r="F278" s="53"/>
      <c r="G278" s="53"/>
      <c r="H278" s="53">
        <v>52</v>
      </c>
      <c r="I278" s="53"/>
      <c r="J278" s="53">
        <f t="shared" si="4"/>
        <v>52</v>
      </c>
    </row>
    <row r="279" spans="1:10" x14ac:dyDescent="0.25">
      <c r="A279" s="44">
        <v>262</v>
      </c>
      <c r="B279" s="50" t="s">
        <v>51</v>
      </c>
      <c r="C279" s="50" t="s">
        <v>806</v>
      </c>
      <c r="D279" s="58" t="s">
        <v>807</v>
      </c>
      <c r="E279" s="51" t="s">
        <v>467</v>
      </c>
      <c r="F279" s="52">
        <v>52</v>
      </c>
      <c r="G279" s="44"/>
      <c r="H279" s="44"/>
      <c r="I279" s="44"/>
      <c r="J279" s="53">
        <f t="shared" si="4"/>
        <v>52</v>
      </c>
    </row>
    <row r="280" spans="1:10" x14ac:dyDescent="0.25">
      <c r="A280" s="44">
        <v>262</v>
      </c>
      <c r="B280" s="50" t="s">
        <v>808</v>
      </c>
      <c r="C280" s="50" t="s">
        <v>809</v>
      </c>
      <c r="D280" s="50" t="s">
        <v>810</v>
      </c>
      <c r="E280" s="51" t="s">
        <v>576</v>
      </c>
      <c r="F280" s="52">
        <v>52</v>
      </c>
      <c r="G280" s="44"/>
      <c r="H280" s="44"/>
      <c r="I280" s="44"/>
      <c r="J280" s="53">
        <f t="shared" si="4"/>
        <v>52</v>
      </c>
    </row>
    <row r="281" spans="1:10" x14ac:dyDescent="0.25">
      <c r="A281" s="44">
        <v>262</v>
      </c>
      <c r="B281" s="50" t="s">
        <v>422</v>
      </c>
      <c r="C281" s="50" t="s">
        <v>118</v>
      </c>
      <c r="D281" s="50" t="s">
        <v>811</v>
      </c>
      <c r="E281" s="51" t="s">
        <v>655</v>
      </c>
      <c r="F281" s="52">
        <v>52</v>
      </c>
      <c r="G281" s="44"/>
      <c r="H281" s="44"/>
      <c r="I281" s="44"/>
      <c r="J281" s="53">
        <f t="shared" si="4"/>
        <v>52</v>
      </c>
    </row>
    <row r="282" spans="1:10" x14ac:dyDescent="0.25">
      <c r="A282" s="44">
        <v>262</v>
      </c>
      <c r="B282" s="53" t="s">
        <v>42</v>
      </c>
      <c r="C282" s="60" t="s">
        <v>118</v>
      </c>
      <c r="D282" s="53"/>
      <c r="E282" s="53"/>
      <c r="F282" s="53"/>
      <c r="G282" s="53"/>
      <c r="H282" s="53">
        <v>52</v>
      </c>
      <c r="I282" s="44"/>
      <c r="J282" s="53">
        <f t="shared" si="4"/>
        <v>52</v>
      </c>
    </row>
    <row r="283" spans="1:10" x14ac:dyDescent="0.25">
      <c r="A283" s="44">
        <v>262</v>
      </c>
      <c r="B283" s="50" t="s">
        <v>51</v>
      </c>
      <c r="C283" s="50" t="s">
        <v>812</v>
      </c>
      <c r="D283" s="50" t="s">
        <v>813</v>
      </c>
      <c r="E283" s="51" t="s">
        <v>507</v>
      </c>
      <c r="F283" s="52">
        <v>52</v>
      </c>
      <c r="G283" s="44"/>
      <c r="H283" s="44"/>
      <c r="I283" s="44"/>
      <c r="J283" s="53">
        <f t="shared" si="4"/>
        <v>52</v>
      </c>
    </row>
    <row r="284" spans="1:10" x14ac:dyDescent="0.25">
      <c r="A284" s="44">
        <v>262</v>
      </c>
      <c r="B284" s="50" t="s">
        <v>44</v>
      </c>
      <c r="C284" s="50" t="s">
        <v>16</v>
      </c>
      <c r="D284" s="50" t="s">
        <v>730</v>
      </c>
      <c r="E284" s="51" t="s">
        <v>507</v>
      </c>
      <c r="F284" s="52">
        <v>52</v>
      </c>
      <c r="G284" s="44"/>
      <c r="H284" s="44"/>
      <c r="I284" s="44"/>
      <c r="J284" s="53">
        <f t="shared" si="4"/>
        <v>52</v>
      </c>
    </row>
    <row r="285" spans="1:10" x14ac:dyDescent="0.25">
      <c r="A285" s="44">
        <v>262</v>
      </c>
      <c r="B285" s="50" t="s">
        <v>44</v>
      </c>
      <c r="C285" s="50" t="s">
        <v>554</v>
      </c>
      <c r="D285" s="50" t="s">
        <v>814</v>
      </c>
      <c r="E285" s="51" t="s">
        <v>463</v>
      </c>
      <c r="F285" s="52">
        <v>52</v>
      </c>
      <c r="G285" s="44"/>
      <c r="H285" s="44"/>
      <c r="I285" s="44"/>
      <c r="J285" s="53">
        <f t="shared" si="4"/>
        <v>52</v>
      </c>
    </row>
    <row r="286" spans="1:10" x14ac:dyDescent="0.25">
      <c r="A286" s="44">
        <v>262</v>
      </c>
      <c r="B286" s="55" t="s">
        <v>460</v>
      </c>
      <c r="C286" s="55" t="s">
        <v>815</v>
      </c>
      <c r="D286" s="55" t="s">
        <v>816</v>
      </c>
      <c r="E286" s="51" t="s">
        <v>458</v>
      </c>
      <c r="F286" s="44">
        <v>52</v>
      </c>
      <c r="G286" s="59"/>
      <c r="H286" s="44"/>
      <c r="I286" s="44"/>
      <c r="J286" s="53">
        <f t="shared" si="4"/>
        <v>52</v>
      </c>
    </row>
    <row r="287" spans="1:10" x14ac:dyDescent="0.25">
      <c r="A287" s="44">
        <v>262</v>
      </c>
      <c r="B287" s="50" t="s">
        <v>817</v>
      </c>
      <c r="C287" s="50" t="s">
        <v>818</v>
      </c>
      <c r="D287" s="50" t="s">
        <v>819</v>
      </c>
      <c r="E287" s="51" t="s">
        <v>655</v>
      </c>
      <c r="F287" s="52">
        <v>52</v>
      </c>
      <c r="G287" s="44"/>
      <c r="H287" s="44"/>
      <c r="I287" s="44"/>
      <c r="J287" s="53">
        <f t="shared" si="4"/>
        <v>52</v>
      </c>
    </row>
    <row r="288" spans="1:10" x14ac:dyDescent="0.25">
      <c r="A288" s="44">
        <v>262</v>
      </c>
      <c r="B288" s="50" t="s">
        <v>173</v>
      </c>
      <c r="C288" s="50" t="s">
        <v>679</v>
      </c>
      <c r="D288" s="50" t="s">
        <v>79</v>
      </c>
      <c r="E288" s="51" t="s">
        <v>453</v>
      </c>
      <c r="F288" s="52">
        <v>52</v>
      </c>
      <c r="G288" s="44"/>
      <c r="H288" s="44"/>
      <c r="I288" s="44"/>
      <c r="J288" s="53">
        <f t="shared" si="4"/>
        <v>52</v>
      </c>
    </row>
    <row r="289" spans="1:10" x14ac:dyDescent="0.25">
      <c r="A289" s="44">
        <v>262</v>
      </c>
      <c r="B289" s="53" t="s">
        <v>820</v>
      </c>
      <c r="C289" s="53" t="s">
        <v>821</v>
      </c>
      <c r="D289" s="53" t="s">
        <v>822</v>
      </c>
      <c r="E289" s="51" t="s">
        <v>368</v>
      </c>
      <c r="F289" s="52">
        <v>25</v>
      </c>
      <c r="G289" s="54">
        <v>27</v>
      </c>
      <c r="H289" s="44"/>
      <c r="I289" s="44"/>
      <c r="J289" s="53">
        <f t="shared" si="4"/>
        <v>52</v>
      </c>
    </row>
    <row r="290" spans="1:10" x14ac:dyDescent="0.25">
      <c r="A290" s="44">
        <v>262</v>
      </c>
      <c r="B290" s="50" t="s">
        <v>823</v>
      </c>
      <c r="C290" s="50" t="s">
        <v>824</v>
      </c>
      <c r="D290" s="50" t="s">
        <v>825</v>
      </c>
      <c r="E290" s="51" t="s">
        <v>405</v>
      </c>
      <c r="F290" s="52">
        <v>52</v>
      </c>
      <c r="G290" s="44"/>
      <c r="H290" s="44"/>
      <c r="I290" s="44"/>
      <c r="J290" s="53">
        <f t="shared" si="4"/>
        <v>52</v>
      </c>
    </row>
    <row r="291" spans="1:10" x14ac:dyDescent="0.25">
      <c r="A291" s="44">
        <v>262</v>
      </c>
      <c r="B291" s="50" t="s">
        <v>826</v>
      </c>
      <c r="C291" s="50" t="s">
        <v>827</v>
      </c>
      <c r="D291" s="50"/>
      <c r="E291" s="51" t="s">
        <v>456</v>
      </c>
      <c r="F291" s="52">
        <v>52</v>
      </c>
      <c r="G291" s="44"/>
      <c r="H291" s="44"/>
      <c r="I291" s="44"/>
      <c r="J291" s="53">
        <f t="shared" si="4"/>
        <v>52</v>
      </c>
    </row>
    <row r="292" spans="1:10" x14ac:dyDescent="0.25">
      <c r="A292" s="44">
        <v>262</v>
      </c>
      <c r="B292" s="55" t="s">
        <v>39</v>
      </c>
      <c r="C292" s="55" t="s">
        <v>828</v>
      </c>
      <c r="D292" s="56" t="s">
        <v>829</v>
      </c>
      <c r="E292" s="51" t="s">
        <v>748</v>
      </c>
      <c r="F292" s="44">
        <v>52</v>
      </c>
      <c r="G292" s="59"/>
      <c r="H292" s="44"/>
      <c r="I292" s="44"/>
      <c r="J292" s="53">
        <f t="shared" si="4"/>
        <v>52</v>
      </c>
    </row>
    <row r="293" spans="1:10" x14ac:dyDescent="0.25">
      <c r="A293" s="44">
        <v>262</v>
      </c>
      <c r="B293" s="50" t="s">
        <v>830</v>
      </c>
      <c r="C293" s="50" t="s">
        <v>831</v>
      </c>
      <c r="D293" s="50" t="s">
        <v>832</v>
      </c>
      <c r="E293" s="51" t="s">
        <v>643</v>
      </c>
      <c r="F293" s="52">
        <v>52</v>
      </c>
      <c r="G293" s="44"/>
      <c r="H293" s="44"/>
      <c r="I293" s="44"/>
      <c r="J293" s="53">
        <f t="shared" si="4"/>
        <v>52</v>
      </c>
    </row>
    <row r="294" spans="1:10" x14ac:dyDescent="0.25">
      <c r="A294" s="44">
        <v>262</v>
      </c>
      <c r="B294" s="55" t="s">
        <v>43</v>
      </c>
      <c r="C294" s="55" t="s">
        <v>833</v>
      </c>
      <c r="D294" s="50" t="s">
        <v>834</v>
      </c>
      <c r="E294" s="51" t="s">
        <v>523</v>
      </c>
      <c r="F294" s="52">
        <v>52</v>
      </c>
      <c r="G294" s="59"/>
      <c r="H294" s="44"/>
      <c r="I294" s="44"/>
      <c r="J294" s="53">
        <f t="shared" si="4"/>
        <v>52</v>
      </c>
    </row>
    <row r="295" spans="1:10" x14ac:dyDescent="0.25">
      <c r="A295" s="44">
        <v>262</v>
      </c>
      <c r="B295" s="50" t="s">
        <v>835</v>
      </c>
      <c r="C295" s="50" t="s">
        <v>836</v>
      </c>
      <c r="D295" s="50" t="s">
        <v>837</v>
      </c>
      <c r="E295" s="51" t="s">
        <v>472</v>
      </c>
      <c r="F295" s="52">
        <v>52</v>
      </c>
      <c r="G295" s="44"/>
      <c r="H295" s="44"/>
      <c r="I295" s="44"/>
      <c r="J295" s="53">
        <f t="shared" si="4"/>
        <v>52</v>
      </c>
    </row>
    <row r="296" spans="1:10" x14ac:dyDescent="0.25">
      <c r="A296" s="44">
        <v>262</v>
      </c>
      <c r="B296" s="50" t="s">
        <v>838</v>
      </c>
      <c r="C296" s="50" t="s">
        <v>839</v>
      </c>
      <c r="D296" s="58" t="s">
        <v>840</v>
      </c>
      <c r="E296" s="51" t="s">
        <v>643</v>
      </c>
      <c r="F296" s="52">
        <v>52</v>
      </c>
      <c r="G296" s="44"/>
      <c r="H296" s="44"/>
      <c r="I296" s="44"/>
      <c r="J296" s="53">
        <f t="shared" si="4"/>
        <v>52</v>
      </c>
    </row>
    <row r="297" spans="1:10" x14ac:dyDescent="0.25">
      <c r="A297" s="44">
        <v>262</v>
      </c>
      <c r="B297" s="50" t="s">
        <v>841</v>
      </c>
      <c r="C297" s="50" t="s">
        <v>842</v>
      </c>
      <c r="D297" s="50"/>
      <c r="E297" s="51" t="s">
        <v>651</v>
      </c>
      <c r="F297" s="52">
        <v>52</v>
      </c>
      <c r="G297" s="44"/>
      <c r="H297" s="44"/>
      <c r="I297" s="44"/>
      <c r="J297" s="53">
        <f t="shared" si="4"/>
        <v>52</v>
      </c>
    </row>
    <row r="298" spans="1:10" x14ac:dyDescent="0.25">
      <c r="A298" s="44">
        <v>262</v>
      </c>
      <c r="B298" s="50" t="s">
        <v>331</v>
      </c>
      <c r="C298" s="50" t="s">
        <v>843</v>
      </c>
      <c r="D298" s="58" t="s">
        <v>695</v>
      </c>
      <c r="E298" s="51" t="s">
        <v>458</v>
      </c>
      <c r="F298" s="52">
        <v>52</v>
      </c>
      <c r="G298" s="44"/>
      <c r="H298" s="44"/>
      <c r="I298" s="44"/>
      <c r="J298" s="53">
        <f t="shared" si="4"/>
        <v>52</v>
      </c>
    </row>
    <row r="299" spans="1:10" x14ac:dyDescent="0.25">
      <c r="A299" s="44">
        <v>262</v>
      </c>
      <c r="B299" s="55" t="s">
        <v>42</v>
      </c>
      <c r="C299" s="55" t="s">
        <v>844</v>
      </c>
      <c r="D299" s="50" t="s">
        <v>845</v>
      </c>
      <c r="E299" s="51" t="s">
        <v>846</v>
      </c>
      <c r="F299" s="44">
        <v>52</v>
      </c>
      <c r="G299" s="59"/>
      <c r="H299" s="44"/>
      <c r="I299" s="44"/>
      <c r="J299" s="53">
        <f t="shared" si="4"/>
        <v>52</v>
      </c>
    </row>
    <row r="300" spans="1:10" x14ac:dyDescent="0.25">
      <c r="A300" s="44">
        <v>262</v>
      </c>
      <c r="B300" s="50" t="s">
        <v>71</v>
      </c>
      <c r="C300" s="50" t="s">
        <v>847</v>
      </c>
      <c r="D300" s="50" t="s">
        <v>848</v>
      </c>
      <c r="E300" s="51" t="s">
        <v>379</v>
      </c>
      <c r="F300" s="52">
        <v>52</v>
      </c>
      <c r="G300" s="44"/>
      <c r="H300" s="44"/>
      <c r="I300" s="44"/>
      <c r="J300" s="53">
        <f t="shared" si="4"/>
        <v>52</v>
      </c>
    </row>
    <row r="301" spans="1:10" x14ac:dyDescent="0.25">
      <c r="A301" s="44">
        <v>262</v>
      </c>
      <c r="B301" s="53" t="s">
        <v>553</v>
      </c>
      <c r="C301" s="53" t="s">
        <v>501</v>
      </c>
      <c r="D301" s="53" t="s">
        <v>849</v>
      </c>
      <c r="E301" s="51" t="s">
        <v>368</v>
      </c>
      <c r="F301" s="44"/>
      <c r="G301" s="54">
        <v>52</v>
      </c>
      <c r="H301" s="44"/>
      <c r="I301" s="44"/>
      <c r="J301" s="53">
        <f t="shared" si="4"/>
        <v>52</v>
      </c>
    </row>
    <row r="302" spans="1:10" x14ac:dyDescent="0.25">
      <c r="A302" s="44">
        <v>299</v>
      </c>
      <c r="B302" s="53" t="s">
        <v>51</v>
      </c>
      <c r="C302" s="53" t="s">
        <v>27</v>
      </c>
      <c r="D302" s="53" t="s">
        <v>384</v>
      </c>
      <c r="E302" s="51" t="s">
        <v>370</v>
      </c>
      <c r="F302" s="44"/>
      <c r="G302" s="54">
        <v>50</v>
      </c>
      <c r="H302" s="44"/>
      <c r="I302" s="44"/>
      <c r="J302" s="53">
        <f t="shared" si="4"/>
        <v>50</v>
      </c>
    </row>
    <row r="303" spans="1:10" x14ac:dyDescent="0.25">
      <c r="A303" s="44">
        <v>299</v>
      </c>
      <c r="B303" s="50" t="s">
        <v>850</v>
      </c>
      <c r="C303" s="50" t="s">
        <v>851</v>
      </c>
      <c r="D303" s="50" t="s">
        <v>852</v>
      </c>
      <c r="E303" s="51" t="s">
        <v>653</v>
      </c>
      <c r="F303" s="52">
        <v>50</v>
      </c>
      <c r="G303" s="44"/>
      <c r="H303" s="44"/>
      <c r="I303" s="44"/>
      <c r="J303" s="53">
        <f t="shared" si="4"/>
        <v>50</v>
      </c>
    </row>
    <row r="304" spans="1:10" x14ac:dyDescent="0.25">
      <c r="A304" s="44">
        <v>299</v>
      </c>
      <c r="B304" s="50" t="s">
        <v>51</v>
      </c>
      <c r="C304" s="50" t="s">
        <v>853</v>
      </c>
      <c r="D304" s="50" t="s">
        <v>854</v>
      </c>
      <c r="E304" s="51" t="s">
        <v>651</v>
      </c>
      <c r="F304" s="52">
        <v>50</v>
      </c>
      <c r="G304" s="44"/>
      <c r="H304" s="44"/>
      <c r="I304" s="44"/>
      <c r="J304" s="53">
        <f t="shared" si="4"/>
        <v>50</v>
      </c>
    </row>
    <row r="305" spans="1:10" x14ac:dyDescent="0.25">
      <c r="A305" s="44">
        <v>299</v>
      </c>
      <c r="B305" s="50" t="s">
        <v>49</v>
      </c>
      <c r="C305" s="50" t="s">
        <v>855</v>
      </c>
      <c r="D305" s="50" t="s">
        <v>747</v>
      </c>
      <c r="E305" s="51" t="s">
        <v>379</v>
      </c>
      <c r="F305" s="52">
        <v>50</v>
      </c>
      <c r="G305" s="44"/>
      <c r="H305" s="44"/>
      <c r="I305" s="44"/>
      <c r="J305" s="53">
        <f t="shared" si="4"/>
        <v>50</v>
      </c>
    </row>
    <row r="306" spans="1:10" x14ac:dyDescent="0.25">
      <c r="A306" s="44">
        <v>299</v>
      </c>
      <c r="B306" s="50" t="s">
        <v>186</v>
      </c>
      <c r="C306" s="50" t="s">
        <v>856</v>
      </c>
      <c r="D306" s="58" t="s">
        <v>857</v>
      </c>
      <c r="E306" s="51" t="s">
        <v>748</v>
      </c>
      <c r="F306" s="52">
        <v>50</v>
      </c>
      <c r="G306" s="44"/>
      <c r="H306" s="44"/>
      <c r="I306" s="44"/>
      <c r="J306" s="53">
        <f t="shared" si="4"/>
        <v>50</v>
      </c>
    </row>
    <row r="307" spans="1:10" x14ac:dyDescent="0.25">
      <c r="A307" s="44">
        <v>299</v>
      </c>
      <c r="B307" s="53" t="s">
        <v>53</v>
      </c>
      <c r="C307" s="53" t="s">
        <v>858</v>
      </c>
      <c r="D307" s="53" t="s">
        <v>859</v>
      </c>
      <c r="E307" s="51" t="s">
        <v>368</v>
      </c>
      <c r="F307" s="44"/>
      <c r="G307" s="54">
        <v>50</v>
      </c>
      <c r="H307" s="44"/>
      <c r="I307" s="44"/>
      <c r="J307" s="53">
        <f t="shared" si="4"/>
        <v>50</v>
      </c>
    </row>
    <row r="308" spans="1:10" x14ac:dyDescent="0.25">
      <c r="A308" s="44">
        <v>299</v>
      </c>
      <c r="B308" s="50" t="s">
        <v>76</v>
      </c>
      <c r="C308" s="50" t="s">
        <v>860</v>
      </c>
      <c r="D308" s="50" t="s">
        <v>714</v>
      </c>
      <c r="E308" s="51" t="s">
        <v>405</v>
      </c>
      <c r="F308" s="52">
        <v>50</v>
      </c>
      <c r="G308" s="44"/>
      <c r="H308" s="44"/>
      <c r="I308" s="44"/>
      <c r="J308" s="53">
        <f t="shared" si="4"/>
        <v>50</v>
      </c>
    </row>
    <row r="309" spans="1:10" x14ac:dyDescent="0.25">
      <c r="A309" s="44">
        <v>299</v>
      </c>
      <c r="B309" s="50" t="s">
        <v>56</v>
      </c>
      <c r="C309" s="50" t="s">
        <v>861</v>
      </c>
      <c r="D309" s="50" t="s">
        <v>862</v>
      </c>
      <c r="E309" s="51" t="s">
        <v>691</v>
      </c>
      <c r="F309" s="52">
        <v>50</v>
      </c>
      <c r="G309" s="44"/>
      <c r="H309" s="44"/>
      <c r="I309" s="44"/>
      <c r="J309" s="53">
        <f t="shared" si="4"/>
        <v>50</v>
      </c>
    </row>
    <row r="310" spans="1:10" x14ac:dyDescent="0.25">
      <c r="A310" s="44">
        <v>299</v>
      </c>
      <c r="B310" s="53" t="s">
        <v>51</v>
      </c>
      <c r="C310" s="60" t="s">
        <v>233</v>
      </c>
      <c r="D310" s="53" t="s">
        <v>235</v>
      </c>
      <c r="E310" s="53"/>
      <c r="F310" s="53"/>
      <c r="G310" s="53"/>
      <c r="H310" s="53">
        <v>50</v>
      </c>
      <c r="I310" s="53"/>
      <c r="J310" s="53">
        <f t="shared" si="4"/>
        <v>50</v>
      </c>
    </row>
    <row r="311" spans="1:10" x14ac:dyDescent="0.25">
      <c r="A311" s="44">
        <v>299</v>
      </c>
      <c r="B311" s="53" t="s">
        <v>67</v>
      </c>
      <c r="C311" s="60" t="s">
        <v>271</v>
      </c>
      <c r="D311" s="53" t="s">
        <v>272</v>
      </c>
      <c r="E311" s="53"/>
      <c r="F311" s="53"/>
      <c r="G311" s="53"/>
      <c r="H311" s="53">
        <v>50</v>
      </c>
      <c r="I311" s="53"/>
      <c r="J311" s="53">
        <f t="shared" si="4"/>
        <v>50</v>
      </c>
    </row>
    <row r="312" spans="1:10" x14ac:dyDescent="0.25">
      <c r="A312" s="44">
        <v>299</v>
      </c>
      <c r="B312" s="50" t="s">
        <v>863</v>
      </c>
      <c r="C312" s="50" t="s">
        <v>864</v>
      </c>
      <c r="D312" s="50" t="s">
        <v>79</v>
      </c>
      <c r="E312" s="51" t="s">
        <v>518</v>
      </c>
      <c r="F312" s="52">
        <v>50</v>
      </c>
      <c r="G312" s="44"/>
      <c r="H312" s="44"/>
      <c r="I312" s="44"/>
      <c r="J312" s="53">
        <f t="shared" si="4"/>
        <v>50</v>
      </c>
    </row>
    <row r="313" spans="1:10" x14ac:dyDescent="0.25">
      <c r="A313" s="44">
        <v>299</v>
      </c>
      <c r="B313" s="50" t="s">
        <v>56</v>
      </c>
      <c r="C313" s="50" t="s">
        <v>865</v>
      </c>
      <c r="D313" s="50" t="s">
        <v>634</v>
      </c>
      <c r="E313" s="51" t="s">
        <v>655</v>
      </c>
      <c r="F313" s="52">
        <v>50</v>
      </c>
      <c r="G313" s="44"/>
      <c r="H313" s="44"/>
      <c r="I313" s="44"/>
      <c r="J313" s="53">
        <f t="shared" si="4"/>
        <v>50</v>
      </c>
    </row>
    <row r="314" spans="1:10" x14ac:dyDescent="0.25">
      <c r="A314" s="44">
        <v>299</v>
      </c>
      <c r="B314" s="50" t="s">
        <v>866</v>
      </c>
      <c r="C314" s="50" t="s">
        <v>867</v>
      </c>
      <c r="D314" s="50" t="s">
        <v>392</v>
      </c>
      <c r="E314" s="51" t="s">
        <v>868</v>
      </c>
      <c r="F314" s="52">
        <v>50</v>
      </c>
      <c r="G314" s="44"/>
      <c r="H314" s="44"/>
      <c r="I314" s="44"/>
      <c r="J314" s="53">
        <f t="shared" si="4"/>
        <v>50</v>
      </c>
    </row>
    <row r="315" spans="1:10" x14ac:dyDescent="0.25">
      <c r="A315" s="44">
        <v>299</v>
      </c>
      <c r="B315" s="50" t="s">
        <v>27</v>
      </c>
      <c r="C315" s="50" t="s">
        <v>869</v>
      </c>
      <c r="D315" s="50"/>
      <c r="E315" s="51" t="s">
        <v>651</v>
      </c>
      <c r="F315" s="52">
        <v>50</v>
      </c>
      <c r="G315" s="44"/>
      <c r="H315" s="44"/>
      <c r="I315" s="44"/>
      <c r="J315" s="53">
        <f t="shared" si="4"/>
        <v>50</v>
      </c>
    </row>
    <row r="316" spans="1:10" x14ac:dyDescent="0.25">
      <c r="A316" s="44">
        <v>299</v>
      </c>
      <c r="B316" s="53" t="s">
        <v>269</v>
      </c>
      <c r="C316" s="60" t="s">
        <v>270</v>
      </c>
      <c r="D316" s="53" t="s">
        <v>272</v>
      </c>
      <c r="E316" s="53"/>
      <c r="F316" s="53"/>
      <c r="G316" s="53"/>
      <c r="H316" s="53">
        <v>50</v>
      </c>
      <c r="I316" s="53"/>
      <c r="J316" s="53">
        <f t="shared" si="4"/>
        <v>50</v>
      </c>
    </row>
    <row r="317" spans="1:10" x14ac:dyDescent="0.25">
      <c r="A317" s="44">
        <v>299</v>
      </c>
      <c r="B317" s="53" t="s">
        <v>49</v>
      </c>
      <c r="C317" s="53" t="s">
        <v>870</v>
      </c>
      <c r="D317" s="53" t="s">
        <v>871</v>
      </c>
      <c r="E317" s="51" t="s">
        <v>368</v>
      </c>
      <c r="F317" s="52">
        <v>35</v>
      </c>
      <c r="G317" s="54">
        <v>15</v>
      </c>
      <c r="H317" s="44"/>
      <c r="I317" s="44"/>
      <c r="J317" s="53">
        <f t="shared" si="4"/>
        <v>50</v>
      </c>
    </row>
    <row r="318" spans="1:10" x14ac:dyDescent="0.25">
      <c r="A318" s="44">
        <v>299</v>
      </c>
      <c r="B318" s="55" t="s">
        <v>44</v>
      </c>
      <c r="C318" s="55" t="s">
        <v>872</v>
      </c>
      <c r="D318" s="55" t="s">
        <v>873</v>
      </c>
      <c r="E318" s="51" t="s">
        <v>518</v>
      </c>
      <c r="F318" s="44">
        <v>50</v>
      </c>
      <c r="G318" s="59"/>
      <c r="H318" s="44"/>
      <c r="I318" s="44"/>
      <c r="J318" s="53">
        <f t="shared" si="4"/>
        <v>50</v>
      </c>
    </row>
    <row r="319" spans="1:10" x14ac:dyDescent="0.25">
      <c r="A319" s="44">
        <v>299</v>
      </c>
      <c r="B319" s="50" t="s">
        <v>47</v>
      </c>
      <c r="C319" s="50" t="s">
        <v>874</v>
      </c>
      <c r="D319" s="58" t="s">
        <v>875</v>
      </c>
      <c r="E319" s="51" t="s">
        <v>626</v>
      </c>
      <c r="F319" s="52">
        <v>50</v>
      </c>
      <c r="G319" s="44"/>
      <c r="H319" s="44"/>
      <c r="I319" s="44"/>
      <c r="J319" s="53">
        <f t="shared" si="4"/>
        <v>50</v>
      </c>
    </row>
    <row r="320" spans="1:10" x14ac:dyDescent="0.25">
      <c r="A320" s="44">
        <v>299</v>
      </c>
      <c r="B320" s="50" t="s">
        <v>737</v>
      </c>
      <c r="C320" s="50" t="s">
        <v>876</v>
      </c>
      <c r="D320" s="50" t="s">
        <v>877</v>
      </c>
      <c r="E320" s="51" t="s">
        <v>846</v>
      </c>
      <c r="F320" s="52">
        <v>50</v>
      </c>
      <c r="G320" s="44"/>
      <c r="H320" s="44"/>
      <c r="I320" s="44"/>
      <c r="J320" s="53">
        <f t="shared" si="4"/>
        <v>50</v>
      </c>
    </row>
    <row r="321" spans="1:10" x14ac:dyDescent="0.25">
      <c r="A321" s="44">
        <v>299</v>
      </c>
      <c r="B321" s="50" t="s">
        <v>716</v>
      </c>
      <c r="C321" s="50" t="s">
        <v>676</v>
      </c>
      <c r="D321" s="50"/>
      <c r="E321" s="51" t="s">
        <v>411</v>
      </c>
      <c r="F321" s="52">
        <v>50</v>
      </c>
      <c r="G321" s="44"/>
      <c r="H321" s="44"/>
      <c r="I321" s="44"/>
      <c r="J321" s="53">
        <f t="shared" si="4"/>
        <v>50</v>
      </c>
    </row>
    <row r="322" spans="1:10" x14ac:dyDescent="0.25">
      <c r="A322" s="44">
        <v>299</v>
      </c>
      <c r="B322" s="50" t="s">
        <v>56</v>
      </c>
      <c r="C322" s="50" t="s">
        <v>326</v>
      </c>
      <c r="D322" s="50"/>
      <c r="E322" s="51" t="s">
        <v>507</v>
      </c>
      <c r="F322" s="52">
        <v>50</v>
      </c>
      <c r="G322" s="44"/>
      <c r="H322" s="44"/>
      <c r="I322" s="44"/>
      <c r="J322" s="53">
        <f t="shared" si="4"/>
        <v>50</v>
      </c>
    </row>
    <row r="323" spans="1:10" x14ac:dyDescent="0.25">
      <c r="A323" s="44">
        <v>299</v>
      </c>
      <c r="B323" s="50" t="s">
        <v>878</v>
      </c>
      <c r="C323" s="50" t="s">
        <v>879</v>
      </c>
      <c r="D323" s="50" t="s">
        <v>563</v>
      </c>
      <c r="E323" s="51" t="s">
        <v>379</v>
      </c>
      <c r="F323" s="52">
        <v>50</v>
      </c>
      <c r="G323" s="44"/>
      <c r="H323" s="44"/>
      <c r="I323" s="44"/>
      <c r="J323" s="53">
        <f t="shared" si="4"/>
        <v>50</v>
      </c>
    </row>
    <row r="324" spans="1:10" x14ac:dyDescent="0.25">
      <c r="A324" s="44">
        <v>299</v>
      </c>
      <c r="B324" s="50" t="s">
        <v>49</v>
      </c>
      <c r="C324" s="50" t="s">
        <v>880</v>
      </c>
      <c r="D324" s="58" t="s">
        <v>881</v>
      </c>
      <c r="E324" s="51" t="s">
        <v>566</v>
      </c>
      <c r="F324" s="52">
        <v>50</v>
      </c>
      <c r="G324" s="44"/>
      <c r="H324" s="44"/>
      <c r="I324" s="44"/>
      <c r="J324" s="53">
        <f t="shared" ref="J324:J387" si="5">+F324+G324+H324+I324</f>
        <v>50</v>
      </c>
    </row>
    <row r="325" spans="1:10" x14ac:dyDescent="0.25">
      <c r="A325" s="44">
        <v>299</v>
      </c>
      <c r="B325" s="50" t="s">
        <v>882</v>
      </c>
      <c r="C325" s="50" t="s">
        <v>883</v>
      </c>
      <c r="D325" s="50" t="s">
        <v>884</v>
      </c>
      <c r="E325" s="51" t="s">
        <v>581</v>
      </c>
      <c r="F325" s="52">
        <v>50</v>
      </c>
      <c r="G325" s="44"/>
      <c r="H325" s="44"/>
      <c r="I325" s="44"/>
      <c r="J325" s="53">
        <f t="shared" si="5"/>
        <v>50</v>
      </c>
    </row>
    <row r="326" spans="1:10" x14ac:dyDescent="0.25">
      <c r="A326" s="44">
        <v>299</v>
      </c>
      <c r="B326" s="50" t="s">
        <v>63</v>
      </c>
      <c r="C326" s="50" t="s">
        <v>885</v>
      </c>
      <c r="D326" s="58" t="s">
        <v>702</v>
      </c>
      <c r="E326" s="51" t="s">
        <v>886</v>
      </c>
      <c r="F326" s="52">
        <v>50</v>
      </c>
      <c r="G326" s="44"/>
      <c r="H326" s="44"/>
      <c r="I326" s="44"/>
      <c r="J326" s="53">
        <f t="shared" si="5"/>
        <v>50</v>
      </c>
    </row>
    <row r="327" spans="1:10" x14ac:dyDescent="0.25">
      <c r="A327" s="44">
        <v>299</v>
      </c>
      <c r="B327" s="50" t="s">
        <v>397</v>
      </c>
      <c r="C327" s="50" t="s">
        <v>887</v>
      </c>
      <c r="D327" s="50" t="s">
        <v>888</v>
      </c>
      <c r="E327" s="51" t="s">
        <v>886</v>
      </c>
      <c r="F327" s="52">
        <v>50</v>
      </c>
      <c r="G327" s="44"/>
      <c r="H327" s="44"/>
      <c r="I327" s="44"/>
      <c r="J327" s="53">
        <f t="shared" si="5"/>
        <v>50</v>
      </c>
    </row>
    <row r="328" spans="1:10" x14ac:dyDescent="0.25">
      <c r="A328" s="44">
        <v>299</v>
      </c>
      <c r="B328" s="55" t="s">
        <v>39</v>
      </c>
      <c r="C328" s="55" t="s">
        <v>889</v>
      </c>
      <c r="D328" s="55" t="s">
        <v>890</v>
      </c>
      <c r="E328" s="51" t="s">
        <v>430</v>
      </c>
      <c r="F328" s="44">
        <v>50</v>
      </c>
      <c r="G328" s="59"/>
      <c r="H328" s="44"/>
      <c r="I328" s="44"/>
      <c r="J328" s="53">
        <f t="shared" si="5"/>
        <v>50</v>
      </c>
    </row>
    <row r="329" spans="1:10" x14ac:dyDescent="0.25">
      <c r="A329" s="44">
        <v>299</v>
      </c>
      <c r="B329" s="50" t="s">
        <v>42</v>
      </c>
      <c r="C329" s="50" t="s">
        <v>891</v>
      </c>
      <c r="D329" s="50" t="s">
        <v>654</v>
      </c>
      <c r="E329" s="51" t="s">
        <v>472</v>
      </c>
      <c r="F329" s="52">
        <v>50</v>
      </c>
      <c r="G329" s="44"/>
      <c r="H329" s="44"/>
      <c r="I329" s="44"/>
      <c r="J329" s="53">
        <f t="shared" si="5"/>
        <v>50</v>
      </c>
    </row>
    <row r="330" spans="1:10" x14ac:dyDescent="0.25">
      <c r="A330" s="44">
        <v>299</v>
      </c>
      <c r="B330" s="50" t="s">
        <v>51</v>
      </c>
      <c r="C330" s="50" t="s">
        <v>892</v>
      </c>
      <c r="D330" s="50"/>
      <c r="E330" s="51" t="s">
        <v>472</v>
      </c>
      <c r="F330" s="52">
        <v>50</v>
      </c>
      <c r="G330" s="44"/>
      <c r="H330" s="44"/>
      <c r="I330" s="44"/>
      <c r="J330" s="53">
        <f t="shared" si="5"/>
        <v>50</v>
      </c>
    </row>
    <row r="331" spans="1:10" x14ac:dyDescent="0.25">
      <c r="A331" s="44">
        <v>299</v>
      </c>
      <c r="B331" s="53" t="s">
        <v>43</v>
      </c>
      <c r="C331" s="60" t="s">
        <v>17</v>
      </c>
      <c r="D331" s="53" t="s">
        <v>214</v>
      </c>
      <c r="E331" s="53"/>
      <c r="F331" s="53"/>
      <c r="G331" s="53"/>
      <c r="H331" s="53">
        <v>50</v>
      </c>
      <c r="I331" s="44"/>
      <c r="J331" s="53">
        <f t="shared" si="5"/>
        <v>50</v>
      </c>
    </row>
    <row r="332" spans="1:10" x14ac:dyDescent="0.25">
      <c r="A332" s="44">
        <v>299</v>
      </c>
      <c r="B332" s="50" t="s">
        <v>397</v>
      </c>
      <c r="C332" s="50" t="s">
        <v>893</v>
      </c>
      <c r="D332" s="50"/>
      <c r="E332" s="51" t="s">
        <v>655</v>
      </c>
      <c r="F332" s="52">
        <v>50</v>
      </c>
      <c r="G332" s="44"/>
      <c r="H332" s="44"/>
      <c r="I332" s="44"/>
      <c r="J332" s="53">
        <f t="shared" si="5"/>
        <v>50</v>
      </c>
    </row>
    <row r="333" spans="1:10" x14ac:dyDescent="0.25">
      <c r="A333" s="44">
        <v>299</v>
      </c>
      <c r="B333" s="50" t="s">
        <v>331</v>
      </c>
      <c r="C333" s="50" t="s">
        <v>894</v>
      </c>
      <c r="D333" s="50" t="s">
        <v>895</v>
      </c>
      <c r="E333" s="51" t="s">
        <v>658</v>
      </c>
      <c r="F333" s="52">
        <v>50</v>
      </c>
      <c r="G333" s="44"/>
      <c r="H333" s="44"/>
      <c r="I333" s="44"/>
      <c r="J333" s="53">
        <f t="shared" si="5"/>
        <v>50</v>
      </c>
    </row>
    <row r="334" spans="1:10" x14ac:dyDescent="0.25">
      <c r="A334" s="44">
        <v>299</v>
      </c>
      <c r="B334" s="55" t="s">
        <v>397</v>
      </c>
      <c r="C334" s="55" t="s">
        <v>896</v>
      </c>
      <c r="D334" s="55"/>
      <c r="E334" s="51" t="s">
        <v>458</v>
      </c>
      <c r="F334" s="44">
        <v>50</v>
      </c>
      <c r="G334" s="59"/>
      <c r="H334" s="44"/>
      <c r="I334" s="44"/>
      <c r="J334" s="53">
        <f t="shared" si="5"/>
        <v>50</v>
      </c>
    </row>
    <row r="335" spans="1:10" x14ac:dyDescent="0.25">
      <c r="A335" s="44">
        <v>299</v>
      </c>
      <c r="B335" s="55" t="s">
        <v>897</v>
      </c>
      <c r="C335" s="55" t="s">
        <v>898</v>
      </c>
      <c r="D335" s="55" t="s">
        <v>746</v>
      </c>
      <c r="E335" s="51" t="s">
        <v>456</v>
      </c>
      <c r="F335" s="44">
        <v>50</v>
      </c>
      <c r="G335" s="59"/>
      <c r="H335" s="44"/>
      <c r="I335" s="44"/>
      <c r="J335" s="53">
        <f t="shared" si="5"/>
        <v>50</v>
      </c>
    </row>
    <row r="336" spans="1:10" x14ac:dyDescent="0.25">
      <c r="A336" s="44">
        <v>299</v>
      </c>
      <c r="B336" s="50" t="s">
        <v>830</v>
      </c>
      <c r="C336" s="50" t="s">
        <v>842</v>
      </c>
      <c r="D336" s="58"/>
      <c r="E336" s="51" t="s">
        <v>411</v>
      </c>
      <c r="F336" s="52">
        <v>50</v>
      </c>
      <c r="G336" s="44"/>
      <c r="H336" s="44"/>
      <c r="I336" s="44"/>
      <c r="J336" s="53">
        <f t="shared" si="5"/>
        <v>50</v>
      </c>
    </row>
    <row r="337" spans="1:10" x14ac:dyDescent="0.25">
      <c r="A337" s="44">
        <v>299</v>
      </c>
      <c r="B337" s="50" t="s">
        <v>39</v>
      </c>
      <c r="C337" s="50" t="s">
        <v>899</v>
      </c>
      <c r="D337" s="50" t="s">
        <v>900</v>
      </c>
      <c r="E337" s="51" t="s">
        <v>458</v>
      </c>
      <c r="F337" s="52">
        <v>50</v>
      </c>
      <c r="G337" s="44"/>
      <c r="H337" s="44"/>
      <c r="I337" s="44"/>
      <c r="J337" s="53">
        <f t="shared" si="5"/>
        <v>50</v>
      </c>
    </row>
    <row r="338" spans="1:10" x14ac:dyDescent="0.25">
      <c r="A338" s="44">
        <v>299</v>
      </c>
      <c r="B338" s="50" t="s">
        <v>39</v>
      </c>
      <c r="C338" s="50" t="s">
        <v>901</v>
      </c>
      <c r="D338" s="50"/>
      <c r="E338" s="51" t="s">
        <v>655</v>
      </c>
      <c r="F338" s="52">
        <v>50</v>
      </c>
      <c r="G338" s="44"/>
      <c r="H338" s="44"/>
      <c r="I338" s="44"/>
      <c r="J338" s="53">
        <f t="shared" si="5"/>
        <v>50</v>
      </c>
    </row>
    <row r="339" spans="1:10" x14ac:dyDescent="0.25">
      <c r="A339" s="44">
        <v>299</v>
      </c>
      <c r="B339" s="50" t="s">
        <v>61</v>
      </c>
      <c r="C339" s="50" t="s">
        <v>902</v>
      </c>
      <c r="D339" s="50" t="s">
        <v>903</v>
      </c>
      <c r="E339" s="51" t="s">
        <v>523</v>
      </c>
      <c r="F339" s="52">
        <v>50</v>
      </c>
      <c r="G339" s="44"/>
      <c r="H339" s="44"/>
      <c r="I339" s="44"/>
      <c r="J339" s="53">
        <f t="shared" si="5"/>
        <v>50</v>
      </c>
    </row>
    <row r="340" spans="1:10" x14ac:dyDescent="0.25">
      <c r="A340" s="44">
        <v>299</v>
      </c>
      <c r="B340" s="50" t="s">
        <v>415</v>
      </c>
      <c r="C340" s="50" t="s">
        <v>635</v>
      </c>
      <c r="D340" s="50" t="s">
        <v>904</v>
      </c>
      <c r="E340" s="51" t="s">
        <v>846</v>
      </c>
      <c r="F340" s="52">
        <v>50</v>
      </c>
      <c r="G340" s="44"/>
      <c r="H340" s="44"/>
      <c r="I340" s="44"/>
      <c r="J340" s="53">
        <f t="shared" si="5"/>
        <v>50</v>
      </c>
    </row>
    <row r="341" spans="1:10" x14ac:dyDescent="0.25">
      <c r="A341" s="44">
        <v>299</v>
      </c>
      <c r="B341" s="50" t="s">
        <v>46</v>
      </c>
      <c r="C341" s="50" t="s">
        <v>333</v>
      </c>
      <c r="D341" s="50" t="s">
        <v>521</v>
      </c>
      <c r="E341" s="51" t="s">
        <v>411</v>
      </c>
      <c r="F341" s="52">
        <v>50</v>
      </c>
      <c r="G341" s="44"/>
      <c r="H341" s="44"/>
      <c r="I341" s="44"/>
      <c r="J341" s="53">
        <f t="shared" si="5"/>
        <v>50</v>
      </c>
    </row>
    <row r="342" spans="1:10" x14ac:dyDescent="0.25">
      <c r="A342" s="44">
        <v>299</v>
      </c>
      <c r="B342" s="50" t="s">
        <v>39</v>
      </c>
      <c r="C342" s="50" t="s">
        <v>905</v>
      </c>
      <c r="D342" s="58"/>
      <c r="E342" s="51" t="s">
        <v>655</v>
      </c>
      <c r="F342" s="52">
        <v>50</v>
      </c>
      <c r="G342" s="44"/>
      <c r="H342" s="44"/>
      <c r="I342" s="44"/>
      <c r="J342" s="53">
        <f t="shared" si="5"/>
        <v>50</v>
      </c>
    </row>
    <row r="343" spans="1:10" x14ac:dyDescent="0.25">
      <c r="A343" s="44">
        <v>299</v>
      </c>
      <c r="B343" s="50" t="s">
        <v>906</v>
      </c>
      <c r="C343" s="50" t="s">
        <v>907</v>
      </c>
      <c r="D343" s="50" t="s">
        <v>664</v>
      </c>
      <c r="E343" s="51" t="s">
        <v>658</v>
      </c>
      <c r="F343" s="52">
        <v>50</v>
      </c>
      <c r="G343" s="44"/>
      <c r="H343" s="44"/>
      <c r="I343" s="44"/>
      <c r="J343" s="53">
        <f t="shared" si="5"/>
        <v>50</v>
      </c>
    </row>
    <row r="344" spans="1:10" x14ac:dyDescent="0.25">
      <c r="A344" s="44">
        <v>299</v>
      </c>
      <c r="B344" s="50" t="s">
        <v>42</v>
      </c>
      <c r="C344" s="50" t="s">
        <v>908</v>
      </c>
      <c r="D344" s="50" t="s">
        <v>909</v>
      </c>
      <c r="E344" s="51" t="s">
        <v>472</v>
      </c>
      <c r="F344" s="52">
        <v>50</v>
      </c>
      <c r="G344" s="44"/>
      <c r="H344" s="44"/>
      <c r="I344" s="44"/>
      <c r="J344" s="53">
        <f t="shared" si="5"/>
        <v>50</v>
      </c>
    </row>
    <row r="345" spans="1:10" x14ac:dyDescent="0.25">
      <c r="A345" s="44">
        <v>299</v>
      </c>
      <c r="B345" s="50" t="s">
        <v>44</v>
      </c>
      <c r="C345" s="50" t="s">
        <v>910</v>
      </c>
      <c r="D345" s="50" t="s">
        <v>911</v>
      </c>
      <c r="E345" s="51" t="s">
        <v>458</v>
      </c>
      <c r="F345" s="52">
        <v>50</v>
      </c>
      <c r="G345" s="44"/>
      <c r="H345" s="44"/>
      <c r="I345" s="44"/>
      <c r="J345" s="53">
        <f t="shared" si="5"/>
        <v>50</v>
      </c>
    </row>
    <row r="346" spans="1:10" x14ac:dyDescent="0.25">
      <c r="A346" s="44">
        <v>299</v>
      </c>
      <c r="B346" s="53" t="s">
        <v>49</v>
      </c>
      <c r="C346" s="60" t="s">
        <v>234</v>
      </c>
      <c r="D346" s="53" t="s">
        <v>235</v>
      </c>
      <c r="E346" s="53"/>
      <c r="F346" s="53"/>
      <c r="G346" s="53"/>
      <c r="H346" s="53">
        <v>50</v>
      </c>
      <c r="I346" s="53"/>
      <c r="J346" s="53">
        <f t="shared" si="5"/>
        <v>50</v>
      </c>
    </row>
    <row r="347" spans="1:10" x14ac:dyDescent="0.25">
      <c r="A347" s="44">
        <v>344</v>
      </c>
      <c r="B347" s="53" t="s">
        <v>737</v>
      </c>
      <c r="C347" s="53" t="s">
        <v>912</v>
      </c>
      <c r="D347" s="53" t="s">
        <v>913</v>
      </c>
      <c r="E347" s="51" t="s">
        <v>368</v>
      </c>
      <c r="F347" s="44"/>
      <c r="G347" s="54">
        <v>49</v>
      </c>
      <c r="H347" s="44"/>
      <c r="I347" s="44"/>
      <c r="J347" s="53">
        <f t="shared" si="5"/>
        <v>49</v>
      </c>
    </row>
    <row r="348" spans="1:10" x14ac:dyDescent="0.25">
      <c r="A348" s="44">
        <v>344</v>
      </c>
      <c r="B348" s="53" t="s">
        <v>338</v>
      </c>
      <c r="C348" s="53" t="s">
        <v>856</v>
      </c>
      <c r="D348" s="53"/>
      <c r="E348" s="51" t="s">
        <v>370</v>
      </c>
      <c r="F348" s="44"/>
      <c r="G348" s="54">
        <v>49</v>
      </c>
      <c r="H348" s="44"/>
      <c r="I348" s="44"/>
      <c r="J348" s="53">
        <f t="shared" si="5"/>
        <v>49</v>
      </c>
    </row>
    <row r="349" spans="1:10" x14ac:dyDescent="0.25">
      <c r="A349" s="44">
        <v>344</v>
      </c>
      <c r="B349" s="53" t="s">
        <v>51</v>
      </c>
      <c r="C349" s="60" t="s">
        <v>345</v>
      </c>
      <c r="D349" s="53" t="s">
        <v>79</v>
      </c>
      <c r="E349" s="53"/>
      <c r="F349" s="53"/>
      <c r="G349" s="53"/>
      <c r="H349" s="53">
        <v>49</v>
      </c>
      <c r="I349" s="53"/>
      <c r="J349" s="53">
        <f t="shared" si="5"/>
        <v>49</v>
      </c>
    </row>
    <row r="350" spans="1:10" x14ac:dyDescent="0.25">
      <c r="A350" s="44">
        <v>347</v>
      </c>
      <c r="B350" s="53" t="s">
        <v>64</v>
      </c>
      <c r="C350" s="60" t="s">
        <v>200</v>
      </c>
      <c r="D350" s="53" t="s">
        <v>203</v>
      </c>
      <c r="E350" s="53"/>
      <c r="F350" s="53"/>
      <c r="G350" s="53"/>
      <c r="H350" s="53">
        <v>48</v>
      </c>
      <c r="I350" s="53"/>
      <c r="J350" s="53">
        <f t="shared" si="5"/>
        <v>48</v>
      </c>
    </row>
    <row r="351" spans="1:10" x14ac:dyDescent="0.25">
      <c r="A351" s="44">
        <v>347</v>
      </c>
      <c r="B351" s="53" t="s">
        <v>76</v>
      </c>
      <c r="C351" s="53" t="s">
        <v>914</v>
      </c>
      <c r="D351" s="53" t="s">
        <v>915</v>
      </c>
      <c r="E351" s="51" t="s">
        <v>368</v>
      </c>
      <c r="F351" s="44"/>
      <c r="G351" s="54">
        <v>48</v>
      </c>
      <c r="H351" s="44"/>
      <c r="I351" s="44"/>
      <c r="J351" s="53">
        <f t="shared" si="5"/>
        <v>48</v>
      </c>
    </row>
    <row r="352" spans="1:10" x14ac:dyDescent="0.25">
      <c r="A352" s="44">
        <v>349</v>
      </c>
      <c r="B352" s="50" t="s">
        <v>422</v>
      </c>
      <c r="C352" s="50" t="s">
        <v>916</v>
      </c>
      <c r="D352" s="50" t="s">
        <v>917</v>
      </c>
      <c r="E352" s="51" t="s">
        <v>918</v>
      </c>
      <c r="F352" s="52">
        <v>47</v>
      </c>
      <c r="G352" s="44"/>
      <c r="H352" s="44"/>
      <c r="I352" s="44"/>
      <c r="J352" s="53">
        <f t="shared" si="5"/>
        <v>47</v>
      </c>
    </row>
    <row r="353" spans="1:10" x14ac:dyDescent="0.25">
      <c r="A353" s="44">
        <v>349</v>
      </c>
      <c r="B353" s="50" t="s">
        <v>68</v>
      </c>
      <c r="C353" s="50" t="s">
        <v>919</v>
      </c>
      <c r="D353" s="50" t="s">
        <v>79</v>
      </c>
      <c r="E353" s="51" t="s">
        <v>458</v>
      </c>
      <c r="F353" s="52">
        <v>47</v>
      </c>
      <c r="G353" s="44"/>
      <c r="H353" s="44"/>
      <c r="I353" s="44"/>
      <c r="J353" s="53">
        <f t="shared" si="5"/>
        <v>47</v>
      </c>
    </row>
    <row r="354" spans="1:10" x14ac:dyDescent="0.25">
      <c r="A354" s="44">
        <v>349</v>
      </c>
      <c r="B354" s="50" t="s">
        <v>920</v>
      </c>
      <c r="C354" s="50" t="s">
        <v>921</v>
      </c>
      <c r="D354" s="50" t="s">
        <v>922</v>
      </c>
      <c r="E354" s="51" t="s">
        <v>472</v>
      </c>
      <c r="F354" s="52">
        <v>47</v>
      </c>
      <c r="G354" s="44"/>
      <c r="H354" s="44"/>
      <c r="I354" s="44"/>
      <c r="J354" s="53">
        <f t="shared" si="5"/>
        <v>47</v>
      </c>
    </row>
    <row r="355" spans="1:10" x14ac:dyDescent="0.25">
      <c r="A355" s="44">
        <v>349</v>
      </c>
      <c r="B355" s="50" t="s">
        <v>42</v>
      </c>
      <c r="C355" s="50" t="s">
        <v>343</v>
      </c>
      <c r="D355" s="50"/>
      <c r="E355" s="51" t="s">
        <v>621</v>
      </c>
      <c r="F355" s="52">
        <v>47</v>
      </c>
      <c r="G355" s="44"/>
      <c r="H355" s="44"/>
      <c r="I355" s="44"/>
      <c r="J355" s="53">
        <f t="shared" si="5"/>
        <v>47</v>
      </c>
    </row>
    <row r="356" spans="1:10" x14ac:dyDescent="0.25">
      <c r="A356" s="44">
        <v>349</v>
      </c>
      <c r="B356" s="50" t="s">
        <v>244</v>
      </c>
      <c r="C356" s="50" t="s">
        <v>923</v>
      </c>
      <c r="D356" s="50"/>
      <c r="E356" s="51" t="s">
        <v>651</v>
      </c>
      <c r="F356" s="52">
        <v>47</v>
      </c>
      <c r="G356" s="44"/>
      <c r="H356" s="44"/>
      <c r="I356" s="44"/>
      <c r="J356" s="53">
        <f t="shared" si="5"/>
        <v>47</v>
      </c>
    </row>
    <row r="357" spans="1:10" x14ac:dyDescent="0.25">
      <c r="A357" s="44">
        <v>349</v>
      </c>
      <c r="B357" s="50" t="s">
        <v>44</v>
      </c>
      <c r="C357" s="50" t="s">
        <v>924</v>
      </c>
      <c r="D357" s="58" t="s">
        <v>925</v>
      </c>
      <c r="E357" s="51" t="s">
        <v>456</v>
      </c>
      <c r="F357" s="52">
        <v>47</v>
      </c>
      <c r="G357" s="44"/>
      <c r="H357" s="44"/>
      <c r="I357" s="44"/>
      <c r="J357" s="53">
        <f t="shared" si="5"/>
        <v>47</v>
      </c>
    </row>
    <row r="358" spans="1:10" x14ac:dyDescent="0.25">
      <c r="A358" s="44">
        <v>349</v>
      </c>
      <c r="B358" s="50" t="s">
        <v>51</v>
      </c>
      <c r="C358" s="50" t="s">
        <v>926</v>
      </c>
      <c r="D358" s="50" t="s">
        <v>927</v>
      </c>
      <c r="E358" s="51" t="s">
        <v>507</v>
      </c>
      <c r="F358" s="52">
        <v>47</v>
      </c>
      <c r="G358" s="44"/>
      <c r="H358" s="44"/>
      <c r="I358" s="44"/>
      <c r="J358" s="53">
        <f t="shared" si="5"/>
        <v>47</v>
      </c>
    </row>
    <row r="359" spans="1:10" x14ac:dyDescent="0.25">
      <c r="A359" s="44">
        <v>349</v>
      </c>
      <c r="B359" s="50" t="s">
        <v>42</v>
      </c>
      <c r="C359" s="50" t="s">
        <v>928</v>
      </c>
      <c r="D359" s="50" t="s">
        <v>929</v>
      </c>
      <c r="E359" s="51" t="s">
        <v>773</v>
      </c>
      <c r="F359" s="52">
        <v>47</v>
      </c>
      <c r="G359" s="44"/>
      <c r="H359" s="44"/>
      <c r="I359" s="44"/>
      <c r="J359" s="53">
        <f t="shared" si="5"/>
        <v>47</v>
      </c>
    </row>
    <row r="360" spans="1:10" x14ac:dyDescent="0.25">
      <c r="A360" s="44">
        <v>349</v>
      </c>
      <c r="B360" s="50" t="s">
        <v>930</v>
      </c>
      <c r="C360" s="50" t="s">
        <v>931</v>
      </c>
      <c r="D360" s="50" t="s">
        <v>932</v>
      </c>
      <c r="E360" s="51" t="s">
        <v>790</v>
      </c>
      <c r="F360" s="52">
        <v>47</v>
      </c>
      <c r="G360" s="44"/>
      <c r="H360" s="44"/>
      <c r="I360" s="44"/>
      <c r="J360" s="53">
        <f t="shared" si="5"/>
        <v>47</v>
      </c>
    </row>
    <row r="361" spans="1:10" x14ac:dyDescent="0.25">
      <c r="A361" s="44">
        <v>349</v>
      </c>
      <c r="B361" s="50" t="s">
        <v>51</v>
      </c>
      <c r="C361" s="50" t="s">
        <v>933</v>
      </c>
      <c r="D361" s="50" t="s">
        <v>932</v>
      </c>
      <c r="E361" s="51" t="s">
        <v>626</v>
      </c>
      <c r="F361" s="52">
        <v>47</v>
      </c>
      <c r="G361" s="44"/>
      <c r="H361" s="44"/>
      <c r="I361" s="44"/>
      <c r="J361" s="53">
        <f t="shared" si="5"/>
        <v>47</v>
      </c>
    </row>
    <row r="362" spans="1:10" x14ac:dyDescent="0.25">
      <c r="A362" s="44">
        <v>349</v>
      </c>
      <c r="B362" s="55" t="s">
        <v>44</v>
      </c>
      <c r="C362" s="55" t="s">
        <v>934</v>
      </c>
      <c r="D362" s="55" t="s">
        <v>873</v>
      </c>
      <c r="E362" s="51" t="s">
        <v>523</v>
      </c>
      <c r="F362" s="44">
        <v>47</v>
      </c>
      <c r="G362" s="59"/>
      <c r="H362" s="44"/>
      <c r="I362" s="44"/>
      <c r="J362" s="53">
        <f t="shared" si="5"/>
        <v>47</v>
      </c>
    </row>
    <row r="363" spans="1:10" x14ac:dyDescent="0.25">
      <c r="A363" s="44">
        <v>349</v>
      </c>
      <c r="B363" s="50" t="s">
        <v>49</v>
      </c>
      <c r="C363" s="50" t="s">
        <v>935</v>
      </c>
      <c r="D363" s="50" t="s">
        <v>936</v>
      </c>
      <c r="E363" s="51" t="s">
        <v>393</v>
      </c>
      <c r="F363" s="52">
        <v>47</v>
      </c>
      <c r="G363" s="44"/>
      <c r="H363" s="44"/>
      <c r="I363" s="44"/>
      <c r="J363" s="53">
        <f t="shared" si="5"/>
        <v>47</v>
      </c>
    </row>
    <row r="364" spans="1:10" x14ac:dyDescent="0.25">
      <c r="A364" s="44">
        <v>349</v>
      </c>
      <c r="B364" s="55" t="s">
        <v>62</v>
      </c>
      <c r="C364" s="55" t="s">
        <v>937</v>
      </c>
      <c r="D364" s="55" t="s">
        <v>938</v>
      </c>
      <c r="E364" s="51" t="s">
        <v>653</v>
      </c>
      <c r="F364" s="44">
        <v>47</v>
      </c>
      <c r="G364" s="59"/>
      <c r="H364" s="44"/>
      <c r="I364" s="44"/>
      <c r="J364" s="53">
        <f t="shared" si="5"/>
        <v>47</v>
      </c>
    </row>
    <row r="365" spans="1:10" x14ac:dyDescent="0.25">
      <c r="A365" s="44">
        <v>349</v>
      </c>
      <c r="B365" s="50" t="s">
        <v>42</v>
      </c>
      <c r="C365" s="50" t="s">
        <v>939</v>
      </c>
      <c r="D365" s="50" t="s">
        <v>940</v>
      </c>
      <c r="E365" s="51" t="s">
        <v>658</v>
      </c>
      <c r="F365" s="52">
        <v>47</v>
      </c>
      <c r="G365" s="44"/>
      <c r="H365" s="44"/>
      <c r="I365" s="44"/>
      <c r="J365" s="53">
        <f t="shared" si="5"/>
        <v>47</v>
      </c>
    </row>
    <row r="366" spans="1:10" x14ac:dyDescent="0.25">
      <c r="A366" s="44">
        <v>349</v>
      </c>
      <c r="B366" s="50" t="s">
        <v>68</v>
      </c>
      <c r="C366" s="50" t="s">
        <v>745</v>
      </c>
      <c r="D366" s="50" t="s">
        <v>941</v>
      </c>
      <c r="E366" s="51" t="s">
        <v>463</v>
      </c>
      <c r="F366" s="52">
        <v>47</v>
      </c>
      <c r="G366" s="44"/>
      <c r="H366" s="44"/>
      <c r="I366" s="44"/>
      <c r="J366" s="53">
        <f t="shared" si="5"/>
        <v>47</v>
      </c>
    </row>
    <row r="367" spans="1:10" x14ac:dyDescent="0.25">
      <c r="A367" s="44">
        <v>349</v>
      </c>
      <c r="B367" s="50" t="s">
        <v>553</v>
      </c>
      <c r="C367" s="50" t="s">
        <v>942</v>
      </c>
      <c r="D367" s="58" t="s">
        <v>943</v>
      </c>
      <c r="E367" s="51" t="s">
        <v>518</v>
      </c>
      <c r="F367" s="52">
        <v>47</v>
      </c>
      <c r="G367" s="44"/>
      <c r="H367" s="44"/>
      <c r="I367" s="44"/>
      <c r="J367" s="53">
        <f t="shared" si="5"/>
        <v>47</v>
      </c>
    </row>
    <row r="368" spans="1:10" x14ac:dyDescent="0.25">
      <c r="A368" s="44">
        <v>349</v>
      </c>
      <c r="B368" s="50" t="s">
        <v>515</v>
      </c>
      <c r="C368" s="50" t="s">
        <v>944</v>
      </c>
      <c r="D368" s="58"/>
      <c r="E368" s="51" t="s">
        <v>655</v>
      </c>
      <c r="F368" s="52">
        <v>47</v>
      </c>
      <c r="G368" s="44"/>
      <c r="H368" s="44"/>
      <c r="I368" s="44"/>
      <c r="J368" s="53">
        <f t="shared" si="5"/>
        <v>47</v>
      </c>
    </row>
    <row r="369" spans="1:10" x14ac:dyDescent="0.25">
      <c r="A369" s="44">
        <v>349</v>
      </c>
      <c r="B369" s="50" t="s">
        <v>56</v>
      </c>
      <c r="C369" s="50" t="s">
        <v>535</v>
      </c>
      <c r="D369" s="50" t="s">
        <v>945</v>
      </c>
      <c r="E369" s="51" t="s">
        <v>643</v>
      </c>
      <c r="F369" s="52">
        <v>47</v>
      </c>
      <c r="G369" s="44"/>
      <c r="H369" s="44"/>
      <c r="I369" s="44"/>
      <c r="J369" s="53">
        <f t="shared" si="5"/>
        <v>47</v>
      </c>
    </row>
    <row r="370" spans="1:10" x14ac:dyDescent="0.25">
      <c r="A370" s="44">
        <v>349</v>
      </c>
      <c r="B370" s="50" t="s">
        <v>61</v>
      </c>
      <c r="C370" s="50" t="s">
        <v>946</v>
      </c>
      <c r="D370" s="50" t="s">
        <v>947</v>
      </c>
      <c r="E370" s="51" t="s">
        <v>948</v>
      </c>
      <c r="F370" s="52">
        <v>47</v>
      </c>
      <c r="G370" s="44"/>
      <c r="H370" s="44"/>
      <c r="I370" s="44"/>
      <c r="J370" s="53">
        <f t="shared" si="5"/>
        <v>47</v>
      </c>
    </row>
    <row r="371" spans="1:10" x14ac:dyDescent="0.25">
      <c r="A371" s="44">
        <v>349</v>
      </c>
      <c r="B371" s="50" t="s">
        <v>51</v>
      </c>
      <c r="C371" s="50" t="s">
        <v>949</v>
      </c>
      <c r="D371" s="50" t="s">
        <v>421</v>
      </c>
      <c r="E371" s="51" t="s">
        <v>430</v>
      </c>
      <c r="F371" s="52">
        <v>47</v>
      </c>
      <c r="G371" s="44"/>
      <c r="H371" s="44"/>
      <c r="I371" s="44"/>
      <c r="J371" s="53">
        <f t="shared" si="5"/>
        <v>47</v>
      </c>
    </row>
    <row r="372" spans="1:10" x14ac:dyDescent="0.25">
      <c r="A372" s="44">
        <v>349</v>
      </c>
      <c r="B372" s="55" t="s">
        <v>65</v>
      </c>
      <c r="C372" s="55" t="s">
        <v>950</v>
      </c>
      <c r="D372" s="55" t="s">
        <v>951</v>
      </c>
      <c r="E372" s="51" t="s">
        <v>846</v>
      </c>
      <c r="F372" s="44">
        <v>47</v>
      </c>
      <c r="G372" s="59"/>
      <c r="H372" s="44"/>
      <c r="I372" s="44"/>
      <c r="J372" s="53">
        <f t="shared" si="5"/>
        <v>47</v>
      </c>
    </row>
    <row r="373" spans="1:10" x14ac:dyDescent="0.25">
      <c r="A373" s="44">
        <v>349</v>
      </c>
      <c r="B373" s="50" t="s">
        <v>431</v>
      </c>
      <c r="C373" s="50" t="s">
        <v>499</v>
      </c>
      <c r="D373" s="50"/>
      <c r="E373" s="51" t="s">
        <v>507</v>
      </c>
      <c r="F373" s="52">
        <v>47</v>
      </c>
      <c r="G373" s="44"/>
      <c r="H373" s="44"/>
      <c r="I373" s="44"/>
      <c r="J373" s="53">
        <f t="shared" si="5"/>
        <v>47</v>
      </c>
    </row>
    <row r="374" spans="1:10" x14ac:dyDescent="0.25">
      <c r="A374" s="44">
        <v>349</v>
      </c>
      <c r="B374" s="50" t="s">
        <v>338</v>
      </c>
      <c r="C374" s="50" t="s">
        <v>952</v>
      </c>
      <c r="D374" s="50" t="s">
        <v>953</v>
      </c>
      <c r="E374" s="51" t="s">
        <v>868</v>
      </c>
      <c r="F374" s="52">
        <v>47</v>
      </c>
      <c r="G374" s="44"/>
      <c r="H374" s="44"/>
      <c r="I374" s="44"/>
      <c r="J374" s="53">
        <f t="shared" si="5"/>
        <v>47</v>
      </c>
    </row>
    <row r="375" spans="1:10" x14ac:dyDescent="0.25">
      <c r="A375" s="44">
        <v>349</v>
      </c>
      <c r="B375" s="50" t="s">
        <v>44</v>
      </c>
      <c r="C375" s="50" t="s">
        <v>954</v>
      </c>
      <c r="D375" s="58" t="s">
        <v>955</v>
      </c>
      <c r="E375" s="51" t="s">
        <v>467</v>
      </c>
      <c r="F375" s="52">
        <v>47</v>
      </c>
      <c r="G375" s="44"/>
      <c r="H375" s="44"/>
      <c r="I375" s="44"/>
      <c r="J375" s="53">
        <f t="shared" si="5"/>
        <v>47</v>
      </c>
    </row>
    <row r="376" spans="1:10" x14ac:dyDescent="0.25">
      <c r="A376" s="44">
        <v>349</v>
      </c>
      <c r="B376" s="55" t="s">
        <v>331</v>
      </c>
      <c r="C376" s="55" t="s">
        <v>956</v>
      </c>
      <c r="D376" s="55" t="s">
        <v>957</v>
      </c>
      <c r="E376" s="51" t="s">
        <v>456</v>
      </c>
      <c r="F376" s="44">
        <v>47</v>
      </c>
      <c r="G376" s="57"/>
      <c r="H376" s="44"/>
      <c r="I376" s="44"/>
      <c r="J376" s="53">
        <f t="shared" si="5"/>
        <v>47</v>
      </c>
    </row>
    <row r="377" spans="1:10" x14ac:dyDescent="0.25">
      <c r="A377" s="44">
        <v>349</v>
      </c>
      <c r="B377" s="53" t="s">
        <v>61</v>
      </c>
      <c r="C377" s="53" t="s">
        <v>958</v>
      </c>
      <c r="D377" s="53" t="s">
        <v>959</v>
      </c>
      <c r="E377" s="51" t="s">
        <v>368</v>
      </c>
      <c r="F377" s="44">
        <v>47</v>
      </c>
      <c r="G377" s="54">
        <v>0</v>
      </c>
      <c r="H377" s="44"/>
      <c r="I377" s="44"/>
      <c r="J377" s="53">
        <f t="shared" si="5"/>
        <v>47</v>
      </c>
    </row>
    <row r="378" spans="1:10" x14ac:dyDescent="0.25">
      <c r="A378" s="44">
        <v>349</v>
      </c>
      <c r="B378" s="50" t="s">
        <v>39</v>
      </c>
      <c r="C378" s="50" t="s">
        <v>960</v>
      </c>
      <c r="D378" s="50" t="s">
        <v>521</v>
      </c>
      <c r="E378" s="51" t="s">
        <v>393</v>
      </c>
      <c r="F378" s="52">
        <v>47</v>
      </c>
      <c r="G378" s="44"/>
      <c r="H378" s="44"/>
      <c r="I378" s="44"/>
      <c r="J378" s="53">
        <f t="shared" si="5"/>
        <v>47</v>
      </c>
    </row>
    <row r="379" spans="1:10" x14ac:dyDescent="0.25">
      <c r="A379" s="44">
        <v>349</v>
      </c>
      <c r="B379" s="50" t="s">
        <v>780</v>
      </c>
      <c r="C379" s="50" t="s">
        <v>961</v>
      </c>
      <c r="D379" s="50" t="s">
        <v>962</v>
      </c>
      <c r="E379" s="51" t="s">
        <v>621</v>
      </c>
      <c r="F379" s="52">
        <v>47</v>
      </c>
      <c r="G379" s="44"/>
      <c r="H379" s="44"/>
      <c r="I379" s="44"/>
      <c r="J379" s="53">
        <f t="shared" si="5"/>
        <v>47</v>
      </c>
    </row>
    <row r="380" spans="1:10" x14ac:dyDescent="0.25">
      <c r="A380" s="44">
        <v>349</v>
      </c>
      <c r="B380" s="50" t="s">
        <v>62</v>
      </c>
      <c r="C380" s="50" t="s">
        <v>963</v>
      </c>
      <c r="D380" s="50" t="s">
        <v>964</v>
      </c>
      <c r="E380" s="51" t="s">
        <v>430</v>
      </c>
      <c r="F380" s="52">
        <v>47</v>
      </c>
      <c r="G380" s="44"/>
      <c r="H380" s="44"/>
      <c r="I380" s="44"/>
      <c r="J380" s="53">
        <f t="shared" si="5"/>
        <v>47</v>
      </c>
    </row>
    <row r="381" spans="1:10" x14ac:dyDescent="0.25">
      <c r="A381" s="44">
        <v>349</v>
      </c>
      <c r="B381" s="53" t="s">
        <v>44</v>
      </c>
      <c r="C381" s="60" t="s">
        <v>308</v>
      </c>
      <c r="D381" s="53"/>
      <c r="E381" s="53"/>
      <c r="F381" s="53"/>
      <c r="G381" s="53"/>
      <c r="H381" s="53">
        <v>47</v>
      </c>
      <c r="I381" s="53"/>
      <c r="J381" s="53">
        <f t="shared" si="5"/>
        <v>47</v>
      </c>
    </row>
    <row r="382" spans="1:10" x14ac:dyDescent="0.25">
      <c r="A382" s="44">
        <v>349</v>
      </c>
      <c r="B382" s="50" t="s">
        <v>965</v>
      </c>
      <c r="C382" s="50" t="s">
        <v>863</v>
      </c>
      <c r="D382" s="58"/>
      <c r="E382" s="51" t="s">
        <v>453</v>
      </c>
      <c r="F382" s="52">
        <v>47</v>
      </c>
      <c r="G382" s="44"/>
      <c r="H382" s="44"/>
      <c r="I382" s="44"/>
      <c r="J382" s="53">
        <f t="shared" si="5"/>
        <v>47</v>
      </c>
    </row>
    <row r="383" spans="1:10" x14ac:dyDescent="0.25">
      <c r="A383" s="44">
        <v>349</v>
      </c>
      <c r="B383" s="50" t="s">
        <v>51</v>
      </c>
      <c r="C383" s="50" t="s">
        <v>966</v>
      </c>
      <c r="D383" s="50" t="s">
        <v>967</v>
      </c>
      <c r="E383" s="51" t="s">
        <v>472</v>
      </c>
      <c r="F383" s="52">
        <v>47</v>
      </c>
      <c r="G383" s="44"/>
      <c r="H383" s="44"/>
      <c r="I383" s="44"/>
      <c r="J383" s="53">
        <f t="shared" si="5"/>
        <v>47</v>
      </c>
    </row>
    <row r="384" spans="1:10" x14ac:dyDescent="0.25">
      <c r="A384" s="44">
        <v>349</v>
      </c>
      <c r="B384" s="55" t="s">
        <v>968</v>
      </c>
      <c r="C384" s="55" t="s">
        <v>969</v>
      </c>
      <c r="D384" s="55" t="s">
        <v>970</v>
      </c>
      <c r="E384" s="51" t="s">
        <v>576</v>
      </c>
      <c r="F384" s="44">
        <v>47</v>
      </c>
      <c r="G384" s="59"/>
      <c r="H384" s="44"/>
      <c r="I384" s="44"/>
      <c r="J384" s="53">
        <f t="shared" si="5"/>
        <v>47</v>
      </c>
    </row>
    <row r="385" spans="1:10" x14ac:dyDescent="0.25">
      <c r="A385" s="44">
        <v>349</v>
      </c>
      <c r="B385" s="50" t="s">
        <v>46</v>
      </c>
      <c r="C385" s="50" t="s">
        <v>971</v>
      </c>
      <c r="D385" s="50" t="s">
        <v>972</v>
      </c>
      <c r="E385" s="51" t="s">
        <v>576</v>
      </c>
      <c r="F385" s="52">
        <v>47</v>
      </c>
      <c r="G385" s="44"/>
      <c r="H385" s="44"/>
      <c r="I385" s="44"/>
      <c r="J385" s="53">
        <f t="shared" si="5"/>
        <v>47</v>
      </c>
    </row>
    <row r="386" spans="1:10" x14ac:dyDescent="0.25">
      <c r="A386" s="44">
        <v>349</v>
      </c>
      <c r="B386" s="50" t="s">
        <v>973</v>
      </c>
      <c r="C386" s="50" t="s">
        <v>974</v>
      </c>
      <c r="D386" s="50" t="s">
        <v>975</v>
      </c>
      <c r="E386" s="51" t="s">
        <v>653</v>
      </c>
      <c r="F386" s="52">
        <v>47</v>
      </c>
      <c r="G386" s="44"/>
      <c r="H386" s="44"/>
      <c r="I386" s="44"/>
      <c r="J386" s="53">
        <f t="shared" si="5"/>
        <v>47</v>
      </c>
    </row>
    <row r="387" spans="1:10" x14ac:dyDescent="0.25">
      <c r="A387" s="44">
        <v>349</v>
      </c>
      <c r="B387" s="55" t="s">
        <v>61</v>
      </c>
      <c r="C387" s="55" t="s">
        <v>976</v>
      </c>
      <c r="D387" s="55" t="s">
        <v>977</v>
      </c>
      <c r="E387" s="51" t="s">
        <v>748</v>
      </c>
      <c r="F387" s="44">
        <v>47</v>
      </c>
      <c r="G387" s="57"/>
      <c r="H387" s="44"/>
      <c r="I387" s="44"/>
      <c r="J387" s="53">
        <f t="shared" si="5"/>
        <v>47</v>
      </c>
    </row>
    <row r="388" spans="1:10" x14ac:dyDescent="0.25">
      <c r="A388" s="44">
        <v>349</v>
      </c>
      <c r="B388" s="50" t="s">
        <v>42</v>
      </c>
      <c r="C388" s="50" t="s">
        <v>978</v>
      </c>
      <c r="D388" s="50"/>
      <c r="E388" s="51" t="s">
        <v>463</v>
      </c>
      <c r="F388" s="52">
        <v>47</v>
      </c>
      <c r="G388" s="44"/>
      <c r="H388" s="44"/>
      <c r="I388" s="44"/>
      <c r="J388" s="53">
        <f t="shared" ref="J388:J451" si="6">+F388+G388+H388+I388</f>
        <v>47</v>
      </c>
    </row>
    <row r="389" spans="1:10" x14ac:dyDescent="0.25">
      <c r="A389" s="44">
        <v>349</v>
      </c>
      <c r="B389" s="50" t="s">
        <v>333</v>
      </c>
      <c r="C389" s="50" t="s">
        <v>185</v>
      </c>
      <c r="D389" s="50" t="s">
        <v>462</v>
      </c>
      <c r="E389" s="51" t="s">
        <v>472</v>
      </c>
      <c r="F389" s="52">
        <v>47</v>
      </c>
      <c r="G389" s="44"/>
      <c r="H389" s="44"/>
      <c r="I389" s="44"/>
      <c r="J389" s="53">
        <f t="shared" si="6"/>
        <v>47</v>
      </c>
    </row>
    <row r="390" spans="1:10" x14ac:dyDescent="0.25">
      <c r="A390" s="44">
        <v>349</v>
      </c>
      <c r="B390" s="50" t="s">
        <v>979</v>
      </c>
      <c r="C390" s="50" t="s">
        <v>980</v>
      </c>
      <c r="D390" s="58" t="s">
        <v>79</v>
      </c>
      <c r="E390" s="51" t="s">
        <v>456</v>
      </c>
      <c r="F390" s="52">
        <v>47</v>
      </c>
      <c r="G390" s="44"/>
      <c r="H390" s="44"/>
      <c r="I390" s="44"/>
      <c r="J390" s="53">
        <f t="shared" si="6"/>
        <v>47</v>
      </c>
    </row>
    <row r="391" spans="1:10" x14ac:dyDescent="0.25">
      <c r="A391" s="44">
        <v>349</v>
      </c>
      <c r="B391" s="50" t="s">
        <v>981</v>
      </c>
      <c r="C391" s="50" t="s">
        <v>982</v>
      </c>
      <c r="D391" s="50" t="s">
        <v>983</v>
      </c>
      <c r="E391" s="51" t="s">
        <v>472</v>
      </c>
      <c r="F391" s="52">
        <v>47</v>
      </c>
      <c r="G391" s="44"/>
      <c r="H391" s="44"/>
      <c r="I391" s="44"/>
      <c r="J391" s="53">
        <f t="shared" si="6"/>
        <v>47</v>
      </c>
    </row>
    <row r="392" spans="1:10" x14ac:dyDescent="0.25">
      <c r="A392" s="44">
        <v>349</v>
      </c>
      <c r="B392" s="50" t="s">
        <v>43</v>
      </c>
      <c r="C392" s="50" t="s">
        <v>984</v>
      </c>
      <c r="D392" s="50" t="s">
        <v>79</v>
      </c>
      <c r="E392" s="51" t="s">
        <v>472</v>
      </c>
      <c r="F392" s="52">
        <v>47</v>
      </c>
      <c r="G392" s="44"/>
      <c r="H392" s="44"/>
      <c r="I392" s="44"/>
      <c r="J392" s="53">
        <f t="shared" si="6"/>
        <v>47</v>
      </c>
    </row>
    <row r="393" spans="1:10" x14ac:dyDescent="0.25">
      <c r="A393" s="44">
        <v>349</v>
      </c>
      <c r="B393" s="50" t="s">
        <v>985</v>
      </c>
      <c r="C393" s="50" t="s">
        <v>986</v>
      </c>
      <c r="D393" s="50" t="s">
        <v>987</v>
      </c>
      <c r="E393" s="51" t="s">
        <v>643</v>
      </c>
      <c r="F393" s="52">
        <v>47</v>
      </c>
      <c r="G393" s="44"/>
      <c r="H393" s="44"/>
      <c r="I393" s="44"/>
      <c r="J393" s="53">
        <f t="shared" si="6"/>
        <v>47</v>
      </c>
    </row>
    <row r="394" spans="1:10" x14ac:dyDescent="0.25">
      <c r="A394" s="44">
        <v>349</v>
      </c>
      <c r="B394" s="50" t="s">
        <v>42</v>
      </c>
      <c r="C394" s="50" t="s">
        <v>988</v>
      </c>
      <c r="D394" s="50" t="s">
        <v>746</v>
      </c>
      <c r="E394" s="51" t="s">
        <v>748</v>
      </c>
      <c r="F394" s="52">
        <v>47</v>
      </c>
      <c r="G394" s="44"/>
      <c r="H394" s="44"/>
      <c r="I394" s="44"/>
      <c r="J394" s="53">
        <f t="shared" si="6"/>
        <v>47</v>
      </c>
    </row>
    <row r="395" spans="1:10" x14ac:dyDescent="0.25">
      <c r="A395" s="44">
        <v>349</v>
      </c>
      <c r="B395" s="50" t="s">
        <v>51</v>
      </c>
      <c r="C395" s="50" t="s">
        <v>989</v>
      </c>
      <c r="D395" s="50" t="s">
        <v>677</v>
      </c>
      <c r="E395" s="51" t="s">
        <v>643</v>
      </c>
      <c r="F395" s="52">
        <v>47</v>
      </c>
      <c r="G395" s="44"/>
      <c r="H395" s="44"/>
      <c r="I395" s="44"/>
      <c r="J395" s="53">
        <f t="shared" si="6"/>
        <v>47</v>
      </c>
    </row>
    <row r="396" spans="1:10" x14ac:dyDescent="0.25">
      <c r="A396" s="44">
        <v>393</v>
      </c>
      <c r="B396" s="53" t="s">
        <v>51</v>
      </c>
      <c r="C396" s="60" t="s">
        <v>287</v>
      </c>
      <c r="D396" s="53"/>
      <c r="E396" s="53"/>
      <c r="F396" s="53"/>
      <c r="G396" s="53"/>
      <c r="H396" s="53">
        <v>46</v>
      </c>
      <c r="I396" s="53"/>
      <c r="J396" s="53">
        <f t="shared" si="6"/>
        <v>46</v>
      </c>
    </row>
    <row r="397" spans="1:10" x14ac:dyDescent="0.25">
      <c r="A397" s="44">
        <v>394</v>
      </c>
      <c r="B397" s="53" t="s">
        <v>73</v>
      </c>
      <c r="C397" s="60" t="s">
        <v>199</v>
      </c>
      <c r="D397" s="53"/>
      <c r="E397" s="53"/>
      <c r="F397" s="53"/>
      <c r="G397" s="53"/>
      <c r="H397" s="53">
        <v>45</v>
      </c>
      <c r="I397" s="53"/>
      <c r="J397" s="53">
        <f t="shared" si="6"/>
        <v>45</v>
      </c>
    </row>
    <row r="398" spans="1:10" x14ac:dyDescent="0.25">
      <c r="A398" s="44">
        <v>394</v>
      </c>
      <c r="B398" s="53" t="s">
        <v>51</v>
      </c>
      <c r="C398" s="53" t="s">
        <v>990</v>
      </c>
      <c r="D398" s="53" t="s">
        <v>991</v>
      </c>
      <c r="E398" s="51" t="s">
        <v>368</v>
      </c>
      <c r="F398" s="44"/>
      <c r="G398" s="54">
        <v>45</v>
      </c>
      <c r="H398" s="44"/>
      <c r="I398" s="44"/>
      <c r="J398" s="53">
        <f t="shared" si="6"/>
        <v>45</v>
      </c>
    </row>
    <row r="399" spans="1:10" x14ac:dyDescent="0.25">
      <c r="A399" s="44">
        <v>394</v>
      </c>
      <c r="B399" s="53" t="s">
        <v>543</v>
      </c>
      <c r="C399" s="53" t="s">
        <v>992</v>
      </c>
      <c r="D399" s="53" t="s">
        <v>993</v>
      </c>
      <c r="E399" s="51" t="s">
        <v>370</v>
      </c>
      <c r="F399" s="44"/>
      <c r="G399" s="54">
        <v>45</v>
      </c>
      <c r="H399" s="44"/>
      <c r="I399" s="44"/>
      <c r="J399" s="53">
        <f t="shared" si="6"/>
        <v>45</v>
      </c>
    </row>
    <row r="400" spans="1:10" x14ac:dyDescent="0.25">
      <c r="A400" s="44">
        <v>397</v>
      </c>
      <c r="B400" s="50" t="s">
        <v>994</v>
      </c>
      <c r="C400" s="50" t="s">
        <v>995</v>
      </c>
      <c r="D400" s="50" t="s">
        <v>996</v>
      </c>
      <c r="E400" s="51" t="s">
        <v>846</v>
      </c>
      <c r="F400" s="52">
        <v>44</v>
      </c>
      <c r="G400" s="44"/>
      <c r="H400" s="44"/>
      <c r="I400" s="44"/>
      <c r="J400" s="53">
        <f t="shared" si="6"/>
        <v>44</v>
      </c>
    </row>
    <row r="401" spans="1:10" x14ac:dyDescent="0.25">
      <c r="A401" s="44">
        <v>397</v>
      </c>
      <c r="B401" s="50" t="s">
        <v>68</v>
      </c>
      <c r="C401" s="50" t="s">
        <v>997</v>
      </c>
      <c r="D401" s="50" t="s">
        <v>998</v>
      </c>
      <c r="E401" s="51" t="s">
        <v>379</v>
      </c>
      <c r="F401" s="52">
        <v>44</v>
      </c>
      <c r="G401" s="44"/>
      <c r="H401" s="44"/>
      <c r="I401" s="44"/>
      <c r="J401" s="53">
        <f t="shared" si="6"/>
        <v>44</v>
      </c>
    </row>
    <row r="402" spans="1:10" x14ac:dyDescent="0.25">
      <c r="A402" s="44">
        <v>397</v>
      </c>
      <c r="B402" s="50" t="s">
        <v>40</v>
      </c>
      <c r="C402" s="50" t="s">
        <v>999</v>
      </c>
      <c r="D402" s="50" t="s">
        <v>1000</v>
      </c>
      <c r="E402" s="51" t="s">
        <v>463</v>
      </c>
      <c r="F402" s="52">
        <v>44</v>
      </c>
      <c r="G402" s="44"/>
      <c r="H402" s="44"/>
      <c r="I402" s="44"/>
      <c r="J402" s="53">
        <f t="shared" si="6"/>
        <v>44</v>
      </c>
    </row>
    <row r="403" spans="1:10" x14ac:dyDescent="0.25">
      <c r="A403" s="44">
        <v>397</v>
      </c>
      <c r="B403" s="50" t="s">
        <v>61</v>
      </c>
      <c r="C403" s="50" t="s">
        <v>1001</v>
      </c>
      <c r="D403" s="58" t="s">
        <v>953</v>
      </c>
      <c r="E403" s="51" t="s">
        <v>621</v>
      </c>
      <c r="F403" s="52">
        <v>44</v>
      </c>
      <c r="G403" s="44"/>
      <c r="H403" s="44"/>
      <c r="I403" s="44"/>
      <c r="J403" s="53">
        <f t="shared" si="6"/>
        <v>44</v>
      </c>
    </row>
    <row r="404" spans="1:10" x14ac:dyDescent="0.25">
      <c r="A404" s="44">
        <v>397</v>
      </c>
      <c r="B404" s="50" t="s">
        <v>68</v>
      </c>
      <c r="C404" s="50" t="s">
        <v>1002</v>
      </c>
      <c r="D404" s="50" t="s">
        <v>1003</v>
      </c>
      <c r="E404" s="51" t="s">
        <v>643</v>
      </c>
      <c r="F404" s="52">
        <v>44</v>
      </c>
      <c r="G404" s="44"/>
      <c r="H404" s="44"/>
      <c r="I404" s="44"/>
      <c r="J404" s="53">
        <f t="shared" si="6"/>
        <v>44</v>
      </c>
    </row>
    <row r="405" spans="1:10" x14ac:dyDescent="0.25">
      <c r="A405" s="44">
        <v>397</v>
      </c>
      <c r="B405" s="50" t="s">
        <v>397</v>
      </c>
      <c r="C405" s="50" t="s">
        <v>1004</v>
      </c>
      <c r="D405" s="58" t="s">
        <v>1005</v>
      </c>
      <c r="E405" s="51" t="s">
        <v>573</v>
      </c>
      <c r="F405" s="52">
        <v>44</v>
      </c>
      <c r="G405" s="44"/>
      <c r="H405" s="44"/>
      <c r="I405" s="44"/>
      <c r="J405" s="53">
        <f t="shared" si="6"/>
        <v>44</v>
      </c>
    </row>
    <row r="406" spans="1:10" x14ac:dyDescent="0.25">
      <c r="A406" s="44">
        <v>397</v>
      </c>
      <c r="B406" s="50" t="s">
        <v>51</v>
      </c>
      <c r="C406" s="50" t="s">
        <v>861</v>
      </c>
      <c r="D406" s="50" t="s">
        <v>862</v>
      </c>
      <c r="E406" s="51" t="s">
        <v>453</v>
      </c>
      <c r="F406" s="52">
        <v>44</v>
      </c>
      <c r="G406" s="44"/>
      <c r="H406" s="44"/>
      <c r="I406" s="44"/>
      <c r="J406" s="53">
        <f t="shared" si="6"/>
        <v>44</v>
      </c>
    </row>
    <row r="407" spans="1:10" x14ac:dyDescent="0.25">
      <c r="A407" s="44">
        <v>397</v>
      </c>
      <c r="B407" s="50" t="s">
        <v>61</v>
      </c>
      <c r="C407" s="50" t="s">
        <v>1006</v>
      </c>
      <c r="D407" s="50" t="s">
        <v>408</v>
      </c>
      <c r="E407" s="51" t="s">
        <v>581</v>
      </c>
      <c r="F407" s="52">
        <v>44</v>
      </c>
      <c r="G407" s="44"/>
      <c r="H407" s="44"/>
      <c r="I407" s="44"/>
      <c r="J407" s="53">
        <f t="shared" si="6"/>
        <v>44</v>
      </c>
    </row>
    <row r="408" spans="1:10" x14ac:dyDescent="0.25">
      <c r="A408" s="44">
        <v>397</v>
      </c>
      <c r="B408" s="50" t="s">
        <v>71</v>
      </c>
      <c r="C408" s="50" t="s">
        <v>1007</v>
      </c>
      <c r="D408" s="58" t="s">
        <v>1008</v>
      </c>
      <c r="E408" s="51" t="s">
        <v>587</v>
      </c>
      <c r="F408" s="52">
        <v>44</v>
      </c>
      <c r="G408" s="44"/>
      <c r="H408" s="44"/>
      <c r="I408" s="44"/>
      <c r="J408" s="53">
        <f t="shared" si="6"/>
        <v>44</v>
      </c>
    </row>
    <row r="409" spans="1:10" x14ac:dyDescent="0.25">
      <c r="A409" s="44">
        <v>397</v>
      </c>
      <c r="B409" s="50" t="s">
        <v>56</v>
      </c>
      <c r="C409" s="50" t="s">
        <v>1009</v>
      </c>
      <c r="D409" s="50" t="s">
        <v>746</v>
      </c>
      <c r="E409" s="51" t="s">
        <v>658</v>
      </c>
      <c r="F409" s="52">
        <v>44</v>
      </c>
      <c r="G409" s="44"/>
      <c r="H409" s="44"/>
      <c r="I409" s="44"/>
      <c r="J409" s="53">
        <f t="shared" si="6"/>
        <v>44</v>
      </c>
    </row>
    <row r="410" spans="1:10" x14ac:dyDescent="0.25">
      <c r="A410" s="44">
        <v>397</v>
      </c>
      <c r="B410" s="50" t="s">
        <v>62</v>
      </c>
      <c r="C410" s="50" t="s">
        <v>489</v>
      </c>
      <c r="D410" s="50"/>
      <c r="E410" s="51" t="s">
        <v>379</v>
      </c>
      <c r="F410" s="52">
        <v>44</v>
      </c>
      <c r="G410" s="44"/>
      <c r="H410" s="44"/>
      <c r="I410" s="44"/>
      <c r="J410" s="53">
        <f t="shared" si="6"/>
        <v>44</v>
      </c>
    </row>
    <row r="411" spans="1:10" x14ac:dyDescent="0.25">
      <c r="A411" s="44">
        <v>397</v>
      </c>
      <c r="B411" s="50" t="s">
        <v>1010</v>
      </c>
      <c r="C411" s="50" t="s">
        <v>1011</v>
      </c>
      <c r="D411" s="50" t="s">
        <v>1012</v>
      </c>
      <c r="E411" s="51" t="s">
        <v>643</v>
      </c>
      <c r="F411" s="52">
        <v>44</v>
      </c>
      <c r="G411" s="44"/>
      <c r="H411" s="44"/>
      <c r="I411" s="44"/>
      <c r="J411" s="53">
        <f t="shared" si="6"/>
        <v>44</v>
      </c>
    </row>
    <row r="412" spans="1:10" x14ac:dyDescent="0.25">
      <c r="A412" s="44">
        <v>397</v>
      </c>
      <c r="B412" s="50" t="s">
        <v>42</v>
      </c>
      <c r="C412" s="50" t="s">
        <v>1013</v>
      </c>
      <c r="D412" s="58" t="s">
        <v>1014</v>
      </c>
      <c r="E412" s="51" t="s">
        <v>576</v>
      </c>
      <c r="F412" s="52">
        <v>44</v>
      </c>
      <c r="G412" s="44"/>
      <c r="H412" s="44"/>
      <c r="I412" s="44"/>
      <c r="J412" s="53">
        <f t="shared" si="6"/>
        <v>44</v>
      </c>
    </row>
    <row r="413" spans="1:10" x14ac:dyDescent="0.25">
      <c r="A413" s="44">
        <v>397</v>
      </c>
      <c r="B413" s="55" t="s">
        <v>51</v>
      </c>
      <c r="C413" s="55" t="s">
        <v>1015</v>
      </c>
      <c r="D413" s="55" t="s">
        <v>964</v>
      </c>
      <c r="E413" s="51" t="s">
        <v>463</v>
      </c>
      <c r="F413" s="44">
        <v>44</v>
      </c>
      <c r="G413" s="59"/>
      <c r="H413" s="44"/>
      <c r="I413" s="44"/>
      <c r="J413" s="53">
        <f t="shared" si="6"/>
        <v>44</v>
      </c>
    </row>
    <row r="414" spans="1:10" x14ac:dyDescent="0.25">
      <c r="A414" s="44">
        <v>397</v>
      </c>
      <c r="B414" s="50" t="s">
        <v>431</v>
      </c>
      <c r="C414" s="50" t="s">
        <v>1016</v>
      </c>
      <c r="D414" s="50" t="s">
        <v>1017</v>
      </c>
      <c r="E414" s="51" t="s">
        <v>653</v>
      </c>
      <c r="F414" s="52">
        <v>44</v>
      </c>
      <c r="G414" s="44"/>
      <c r="H414" s="44"/>
      <c r="I414" s="44"/>
      <c r="J414" s="53">
        <f t="shared" si="6"/>
        <v>44</v>
      </c>
    </row>
    <row r="415" spans="1:10" x14ac:dyDescent="0.25">
      <c r="A415" s="44">
        <v>397</v>
      </c>
      <c r="B415" s="50" t="s">
        <v>46</v>
      </c>
      <c r="C415" s="50" t="s">
        <v>35</v>
      </c>
      <c r="D415" s="58" t="s">
        <v>1018</v>
      </c>
      <c r="E415" s="51" t="s">
        <v>643</v>
      </c>
      <c r="F415" s="52">
        <v>44</v>
      </c>
      <c r="G415" s="44"/>
      <c r="H415" s="44"/>
      <c r="I415" s="44"/>
      <c r="J415" s="53">
        <f t="shared" si="6"/>
        <v>44</v>
      </c>
    </row>
    <row r="416" spans="1:10" x14ac:dyDescent="0.25">
      <c r="A416" s="44">
        <v>397</v>
      </c>
      <c r="B416" s="50" t="s">
        <v>62</v>
      </c>
      <c r="C416" s="50" t="s">
        <v>1019</v>
      </c>
      <c r="D416" s="58" t="s">
        <v>79</v>
      </c>
      <c r="E416" s="51" t="s">
        <v>846</v>
      </c>
      <c r="F416" s="52">
        <v>44</v>
      </c>
      <c r="G416" s="44"/>
      <c r="H416" s="44"/>
      <c r="I416" s="44"/>
      <c r="J416" s="53">
        <f t="shared" si="6"/>
        <v>44</v>
      </c>
    </row>
    <row r="417" spans="1:10" x14ac:dyDescent="0.25">
      <c r="A417" s="44">
        <v>397</v>
      </c>
      <c r="B417" s="50" t="s">
        <v>1020</v>
      </c>
      <c r="C417" s="50" t="s">
        <v>43</v>
      </c>
      <c r="D417" s="50" t="s">
        <v>1021</v>
      </c>
      <c r="E417" s="51" t="s">
        <v>411</v>
      </c>
      <c r="F417" s="52">
        <v>44</v>
      </c>
      <c r="G417" s="44"/>
      <c r="H417" s="44"/>
      <c r="I417" s="44"/>
      <c r="J417" s="53">
        <f t="shared" si="6"/>
        <v>44</v>
      </c>
    </row>
    <row r="418" spans="1:10" x14ac:dyDescent="0.25">
      <c r="A418" s="44">
        <v>397</v>
      </c>
      <c r="B418" s="50" t="s">
        <v>49</v>
      </c>
      <c r="C418" s="50" t="s">
        <v>1022</v>
      </c>
      <c r="D418" s="50" t="s">
        <v>1023</v>
      </c>
      <c r="E418" s="51" t="s">
        <v>411</v>
      </c>
      <c r="F418" s="52">
        <v>44</v>
      </c>
      <c r="G418" s="44"/>
      <c r="H418" s="44"/>
      <c r="I418" s="44"/>
      <c r="J418" s="53">
        <f t="shared" si="6"/>
        <v>44</v>
      </c>
    </row>
    <row r="419" spans="1:10" x14ac:dyDescent="0.25">
      <c r="A419" s="44">
        <v>397</v>
      </c>
      <c r="B419" s="55" t="s">
        <v>460</v>
      </c>
      <c r="C419" s="55" t="s">
        <v>1024</v>
      </c>
      <c r="D419" s="55"/>
      <c r="E419" s="51" t="s">
        <v>463</v>
      </c>
      <c r="F419" s="44">
        <v>44</v>
      </c>
      <c r="G419" s="59"/>
      <c r="H419" s="44"/>
      <c r="I419" s="44"/>
      <c r="J419" s="53">
        <f t="shared" si="6"/>
        <v>44</v>
      </c>
    </row>
    <row r="420" spans="1:10" x14ac:dyDescent="0.25">
      <c r="A420" s="44">
        <v>397</v>
      </c>
      <c r="B420" s="50" t="s">
        <v>1025</v>
      </c>
      <c r="C420" s="50" t="s">
        <v>1026</v>
      </c>
      <c r="D420" s="50" t="s">
        <v>1027</v>
      </c>
      <c r="E420" s="51" t="s">
        <v>653</v>
      </c>
      <c r="F420" s="52">
        <v>44</v>
      </c>
      <c r="G420" s="44"/>
      <c r="H420" s="44"/>
      <c r="I420" s="44"/>
      <c r="J420" s="53">
        <f t="shared" si="6"/>
        <v>44</v>
      </c>
    </row>
    <row r="421" spans="1:10" x14ac:dyDescent="0.25">
      <c r="A421" s="44">
        <v>397</v>
      </c>
      <c r="B421" s="50" t="s">
        <v>65</v>
      </c>
      <c r="C421" s="50" t="s">
        <v>1028</v>
      </c>
      <c r="D421" s="50"/>
      <c r="E421" s="51" t="s">
        <v>651</v>
      </c>
      <c r="F421" s="52">
        <v>44</v>
      </c>
      <c r="G421" s="44"/>
      <c r="H421" s="44"/>
      <c r="I421" s="44"/>
      <c r="J421" s="53">
        <f t="shared" si="6"/>
        <v>44</v>
      </c>
    </row>
    <row r="422" spans="1:10" x14ac:dyDescent="0.25">
      <c r="A422" s="44">
        <v>397</v>
      </c>
      <c r="B422" s="55" t="s">
        <v>76</v>
      </c>
      <c r="C422" s="55" t="s">
        <v>1029</v>
      </c>
      <c r="D422" s="55" t="s">
        <v>1030</v>
      </c>
      <c r="E422" s="51" t="s">
        <v>472</v>
      </c>
      <c r="F422" s="44">
        <v>44</v>
      </c>
      <c r="G422" s="59"/>
      <c r="H422" s="44"/>
      <c r="I422" s="44"/>
      <c r="J422" s="53">
        <f t="shared" si="6"/>
        <v>44</v>
      </c>
    </row>
    <row r="423" spans="1:10" x14ac:dyDescent="0.25">
      <c r="A423" s="44">
        <v>397</v>
      </c>
      <c r="B423" s="50" t="s">
        <v>44</v>
      </c>
      <c r="C423" s="50" t="s">
        <v>1031</v>
      </c>
      <c r="D423" s="50" t="s">
        <v>890</v>
      </c>
      <c r="E423" s="51" t="s">
        <v>653</v>
      </c>
      <c r="F423" s="52">
        <v>44</v>
      </c>
      <c r="G423" s="44"/>
      <c r="H423" s="44"/>
      <c r="I423" s="44"/>
      <c r="J423" s="53">
        <f t="shared" si="6"/>
        <v>44</v>
      </c>
    </row>
    <row r="424" spans="1:10" x14ac:dyDescent="0.25">
      <c r="A424" s="44">
        <v>397</v>
      </c>
      <c r="B424" s="50" t="s">
        <v>56</v>
      </c>
      <c r="C424" s="50" t="s">
        <v>1032</v>
      </c>
      <c r="D424" s="50" t="s">
        <v>1033</v>
      </c>
      <c r="E424" s="51" t="s">
        <v>458</v>
      </c>
      <c r="F424" s="52">
        <v>44</v>
      </c>
      <c r="G424" s="44"/>
      <c r="H424" s="44"/>
      <c r="I424" s="44"/>
      <c r="J424" s="53">
        <f t="shared" si="6"/>
        <v>44</v>
      </c>
    </row>
    <row r="425" spans="1:10" x14ac:dyDescent="0.25">
      <c r="A425" s="44">
        <v>397</v>
      </c>
      <c r="B425" s="50" t="s">
        <v>51</v>
      </c>
      <c r="C425" s="50" t="s">
        <v>1034</v>
      </c>
      <c r="D425" s="50" t="s">
        <v>605</v>
      </c>
      <c r="E425" s="51" t="s">
        <v>472</v>
      </c>
      <c r="F425" s="52">
        <v>44</v>
      </c>
      <c r="G425" s="44"/>
      <c r="H425" s="44"/>
      <c r="I425" s="44"/>
      <c r="J425" s="53">
        <f t="shared" si="6"/>
        <v>44</v>
      </c>
    </row>
    <row r="426" spans="1:10" x14ac:dyDescent="0.25">
      <c r="A426" s="44">
        <v>397</v>
      </c>
      <c r="B426" s="50" t="s">
        <v>71</v>
      </c>
      <c r="C426" s="50" t="s">
        <v>118</v>
      </c>
      <c r="D426" s="58"/>
      <c r="E426" s="51" t="s">
        <v>566</v>
      </c>
      <c r="F426" s="52">
        <v>44</v>
      </c>
      <c r="G426" s="44"/>
      <c r="H426" s="44"/>
      <c r="I426" s="44"/>
      <c r="J426" s="53">
        <f t="shared" si="6"/>
        <v>44</v>
      </c>
    </row>
    <row r="427" spans="1:10" x14ac:dyDescent="0.25">
      <c r="A427" s="44">
        <v>397</v>
      </c>
      <c r="B427" s="50" t="s">
        <v>1035</v>
      </c>
      <c r="C427" s="50" t="s">
        <v>1036</v>
      </c>
      <c r="D427" s="50" t="s">
        <v>1037</v>
      </c>
      <c r="E427" s="51" t="s">
        <v>653</v>
      </c>
      <c r="F427" s="52">
        <v>44</v>
      </c>
      <c r="G427" s="44"/>
      <c r="H427" s="44"/>
      <c r="I427" s="44"/>
      <c r="J427" s="53">
        <f t="shared" si="6"/>
        <v>44</v>
      </c>
    </row>
    <row r="428" spans="1:10" x14ac:dyDescent="0.25">
      <c r="A428" s="44">
        <v>397</v>
      </c>
      <c r="B428" s="50" t="s">
        <v>42</v>
      </c>
      <c r="C428" s="50" t="s">
        <v>739</v>
      </c>
      <c r="D428" s="50"/>
      <c r="E428" s="51" t="s">
        <v>379</v>
      </c>
      <c r="F428" s="52">
        <v>44</v>
      </c>
      <c r="G428" s="44"/>
      <c r="H428" s="44"/>
      <c r="I428" s="44"/>
      <c r="J428" s="53">
        <f t="shared" si="6"/>
        <v>44</v>
      </c>
    </row>
    <row r="429" spans="1:10" x14ac:dyDescent="0.25">
      <c r="A429" s="44">
        <v>397</v>
      </c>
      <c r="B429" s="50" t="s">
        <v>71</v>
      </c>
      <c r="C429" s="50" t="s">
        <v>1038</v>
      </c>
      <c r="D429" s="50" t="s">
        <v>1039</v>
      </c>
      <c r="E429" s="51" t="s">
        <v>523</v>
      </c>
      <c r="F429" s="52">
        <v>44</v>
      </c>
      <c r="G429" s="44"/>
      <c r="H429" s="44"/>
      <c r="I429" s="44"/>
      <c r="J429" s="53">
        <f t="shared" si="6"/>
        <v>44</v>
      </c>
    </row>
    <row r="430" spans="1:10" x14ac:dyDescent="0.25">
      <c r="A430" s="44">
        <v>397</v>
      </c>
      <c r="B430" s="50" t="s">
        <v>71</v>
      </c>
      <c r="C430" s="50" t="s">
        <v>1040</v>
      </c>
      <c r="D430" s="50"/>
      <c r="E430" s="51" t="s">
        <v>621</v>
      </c>
      <c r="F430" s="52">
        <v>44</v>
      </c>
      <c r="G430" s="44"/>
      <c r="H430" s="44"/>
      <c r="I430" s="44"/>
      <c r="J430" s="53">
        <f t="shared" si="6"/>
        <v>44</v>
      </c>
    </row>
    <row r="431" spans="1:10" x14ac:dyDescent="0.25">
      <c r="A431" s="44">
        <v>397</v>
      </c>
      <c r="B431" s="55" t="s">
        <v>71</v>
      </c>
      <c r="C431" s="55" t="s">
        <v>1041</v>
      </c>
      <c r="D431" s="55" t="s">
        <v>623</v>
      </c>
      <c r="E431" s="51" t="s">
        <v>523</v>
      </c>
      <c r="F431" s="44">
        <v>44</v>
      </c>
      <c r="G431" s="57"/>
      <c r="H431" s="44"/>
      <c r="I431" s="44"/>
      <c r="J431" s="53">
        <f t="shared" si="6"/>
        <v>44</v>
      </c>
    </row>
    <row r="432" spans="1:10" x14ac:dyDescent="0.25">
      <c r="A432" s="44">
        <v>397</v>
      </c>
      <c r="B432" s="50" t="s">
        <v>584</v>
      </c>
      <c r="C432" s="50" t="s">
        <v>1042</v>
      </c>
      <c r="D432" s="50"/>
      <c r="E432" s="51" t="s">
        <v>518</v>
      </c>
      <c r="F432" s="52">
        <v>44</v>
      </c>
      <c r="G432" s="44"/>
      <c r="H432" s="44"/>
      <c r="I432" s="44"/>
      <c r="J432" s="53">
        <f t="shared" si="6"/>
        <v>44</v>
      </c>
    </row>
    <row r="433" spans="1:10" x14ac:dyDescent="0.25">
      <c r="A433" s="44">
        <v>397</v>
      </c>
      <c r="B433" s="50" t="s">
        <v>397</v>
      </c>
      <c r="C433" s="50" t="s">
        <v>1043</v>
      </c>
      <c r="D433" s="58" t="s">
        <v>1044</v>
      </c>
      <c r="E433" s="51" t="s">
        <v>1045</v>
      </c>
      <c r="F433" s="52">
        <v>44</v>
      </c>
      <c r="G433" s="44"/>
      <c r="H433" s="44"/>
      <c r="I433" s="44"/>
      <c r="J433" s="53">
        <f t="shared" si="6"/>
        <v>44</v>
      </c>
    </row>
    <row r="434" spans="1:10" x14ac:dyDescent="0.25">
      <c r="A434" s="44">
        <v>397</v>
      </c>
      <c r="B434" s="53" t="s">
        <v>73</v>
      </c>
      <c r="C434" s="60" t="s">
        <v>62</v>
      </c>
      <c r="D434" s="53"/>
      <c r="E434" s="53"/>
      <c r="F434" s="53"/>
      <c r="G434" s="53"/>
      <c r="H434" s="53">
        <v>44</v>
      </c>
      <c r="I434" s="53"/>
      <c r="J434" s="53">
        <f t="shared" si="6"/>
        <v>44</v>
      </c>
    </row>
    <row r="435" spans="1:10" x14ac:dyDescent="0.25">
      <c r="A435" s="44">
        <v>397</v>
      </c>
      <c r="B435" s="50" t="s">
        <v>531</v>
      </c>
      <c r="C435" s="50" t="s">
        <v>1046</v>
      </c>
      <c r="D435" s="50"/>
      <c r="E435" s="51" t="s">
        <v>411</v>
      </c>
      <c r="F435" s="52">
        <v>44</v>
      </c>
      <c r="G435" s="44"/>
      <c r="H435" s="44"/>
      <c r="I435" s="44"/>
      <c r="J435" s="53">
        <f t="shared" si="6"/>
        <v>44</v>
      </c>
    </row>
    <row r="436" spans="1:10" x14ac:dyDescent="0.25">
      <c r="A436" s="44">
        <v>397</v>
      </c>
      <c r="B436" s="55" t="s">
        <v>331</v>
      </c>
      <c r="C436" s="55" t="s">
        <v>815</v>
      </c>
      <c r="D436" s="55" t="s">
        <v>1047</v>
      </c>
      <c r="E436" s="51" t="s">
        <v>405</v>
      </c>
      <c r="F436" s="44">
        <v>44</v>
      </c>
      <c r="G436" s="59"/>
      <c r="H436" s="44"/>
      <c r="I436" s="44"/>
      <c r="J436" s="53">
        <f t="shared" si="6"/>
        <v>44</v>
      </c>
    </row>
    <row r="437" spans="1:10" x14ac:dyDescent="0.25">
      <c r="A437" s="44">
        <v>397</v>
      </c>
      <c r="B437" s="55" t="s">
        <v>56</v>
      </c>
      <c r="C437" s="55" t="s">
        <v>46</v>
      </c>
      <c r="D437" s="55" t="s">
        <v>1048</v>
      </c>
      <c r="E437" s="51" t="s">
        <v>581</v>
      </c>
      <c r="F437" s="44">
        <v>44</v>
      </c>
      <c r="G437" s="59"/>
      <c r="H437" s="44"/>
      <c r="I437" s="44"/>
      <c r="J437" s="53">
        <f t="shared" si="6"/>
        <v>44</v>
      </c>
    </row>
    <row r="438" spans="1:10" x14ac:dyDescent="0.25">
      <c r="A438" s="44">
        <v>397</v>
      </c>
      <c r="B438" s="50" t="s">
        <v>51</v>
      </c>
      <c r="C438" s="50" t="s">
        <v>1049</v>
      </c>
      <c r="D438" s="50"/>
      <c r="E438" s="51" t="s">
        <v>581</v>
      </c>
      <c r="F438" s="52">
        <v>44</v>
      </c>
      <c r="G438" s="44"/>
      <c r="H438" s="44"/>
      <c r="I438" s="44"/>
      <c r="J438" s="53">
        <f t="shared" si="6"/>
        <v>44</v>
      </c>
    </row>
    <row r="439" spans="1:10" x14ac:dyDescent="0.25">
      <c r="A439" s="44">
        <v>397</v>
      </c>
      <c r="B439" s="50" t="s">
        <v>44</v>
      </c>
      <c r="C439" s="50" t="s">
        <v>1050</v>
      </c>
      <c r="D439" s="58" t="s">
        <v>1051</v>
      </c>
      <c r="E439" s="51" t="s">
        <v>655</v>
      </c>
      <c r="F439" s="52">
        <v>44</v>
      </c>
      <c r="G439" s="44"/>
      <c r="H439" s="44"/>
      <c r="I439" s="44"/>
      <c r="J439" s="53">
        <f t="shared" si="6"/>
        <v>44</v>
      </c>
    </row>
    <row r="440" spans="1:10" x14ac:dyDescent="0.25">
      <c r="A440" s="44">
        <v>397</v>
      </c>
      <c r="B440" s="50" t="s">
        <v>1052</v>
      </c>
      <c r="C440" s="50" t="s">
        <v>1053</v>
      </c>
      <c r="D440" s="58" t="s">
        <v>1054</v>
      </c>
      <c r="E440" s="51" t="s">
        <v>518</v>
      </c>
      <c r="F440" s="52">
        <v>44</v>
      </c>
      <c r="G440" s="44"/>
      <c r="H440" s="44"/>
      <c r="I440" s="44"/>
      <c r="J440" s="53">
        <f t="shared" si="6"/>
        <v>44</v>
      </c>
    </row>
    <row r="441" spans="1:10" x14ac:dyDescent="0.25">
      <c r="A441" s="44">
        <v>397</v>
      </c>
      <c r="B441" s="50" t="s">
        <v>71</v>
      </c>
      <c r="C441" s="50" t="s">
        <v>1055</v>
      </c>
      <c r="D441" s="58" t="s">
        <v>1056</v>
      </c>
      <c r="E441" s="51" t="s">
        <v>576</v>
      </c>
      <c r="F441" s="52">
        <v>44</v>
      </c>
      <c r="G441" s="44"/>
      <c r="H441" s="44"/>
      <c r="I441" s="44"/>
      <c r="J441" s="53">
        <f t="shared" si="6"/>
        <v>44</v>
      </c>
    </row>
    <row r="442" spans="1:10" x14ac:dyDescent="0.25">
      <c r="A442" s="44">
        <v>397</v>
      </c>
      <c r="B442" s="50" t="s">
        <v>1057</v>
      </c>
      <c r="C442" s="50" t="s">
        <v>1058</v>
      </c>
      <c r="D442" s="50" t="s">
        <v>654</v>
      </c>
      <c r="E442" s="51" t="s">
        <v>463</v>
      </c>
      <c r="F442" s="52">
        <v>44</v>
      </c>
      <c r="G442" s="44"/>
      <c r="H442" s="44"/>
      <c r="I442" s="44"/>
      <c r="J442" s="53">
        <f t="shared" si="6"/>
        <v>44</v>
      </c>
    </row>
    <row r="443" spans="1:10" x14ac:dyDescent="0.25">
      <c r="A443" s="44">
        <v>397</v>
      </c>
      <c r="B443" s="50" t="s">
        <v>415</v>
      </c>
      <c r="C443" s="50" t="s">
        <v>1059</v>
      </c>
      <c r="D443" s="58" t="s">
        <v>1060</v>
      </c>
      <c r="E443" s="51" t="s">
        <v>655</v>
      </c>
      <c r="F443" s="52">
        <v>44</v>
      </c>
      <c r="G443" s="44"/>
      <c r="H443" s="44"/>
      <c r="I443" s="44"/>
      <c r="J443" s="53">
        <f t="shared" si="6"/>
        <v>44</v>
      </c>
    </row>
    <row r="444" spans="1:10" x14ac:dyDescent="0.25">
      <c r="A444" s="44">
        <v>397</v>
      </c>
      <c r="B444" s="55" t="s">
        <v>63</v>
      </c>
      <c r="C444" s="55" t="s">
        <v>1061</v>
      </c>
      <c r="D444" s="55" t="s">
        <v>1062</v>
      </c>
      <c r="E444" s="51" t="s">
        <v>581</v>
      </c>
      <c r="F444" s="44">
        <v>44</v>
      </c>
      <c r="G444" s="59"/>
      <c r="H444" s="44"/>
      <c r="I444" s="44"/>
      <c r="J444" s="53">
        <f t="shared" si="6"/>
        <v>44</v>
      </c>
    </row>
    <row r="445" spans="1:10" x14ac:dyDescent="0.25">
      <c r="A445" s="44">
        <v>397</v>
      </c>
      <c r="B445" s="55" t="s">
        <v>44</v>
      </c>
      <c r="C445" s="55" t="s">
        <v>1063</v>
      </c>
      <c r="D445" s="55" t="s">
        <v>1064</v>
      </c>
      <c r="E445" s="51" t="s">
        <v>626</v>
      </c>
      <c r="F445" s="44">
        <v>44</v>
      </c>
      <c r="G445" s="59"/>
      <c r="H445" s="44"/>
      <c r="I445" s="44"/>
      <c r="J445" s="53">
        <f t="shared" si="6"/>
        <v>44</v>
      </c>
    </row>
    <row r="446" spans="1:10" x14ac:dyDescent="0.25">
      <c r="A446" s="44">
        <v>397</v>
      </c>
      <c r="B446" s="55" t="s">
        <v>51</v>
      </c>
      <c r="C446" s="55" t="s">
        <v>1065</v>
      </c>
      <c r="D446" s="55" t="s">
        <v>79</v>
      </c>
      <c r="E446" s="51" t="s">
        <v>610</v>
      </c>
      <c r="F446" s="44">
        <v>44</v>
      </c>
      <c r="G446" s="59"/>
      <c r="H446" s="44"/>
      <c r="I446" s="44"/>
      <c r="J446" s="53">
        <f t="shared" si="6"/>
        <v>44</v>
      </c>
    </row>
    <row r="447" spans="1:10" x14ac:dyDescent="0.25">
      <c r="A447" s="44">
        <v>397</v>
      </c>
      <c r="B447" s="50" t="s">
        <v>1066</v>
      </c>
      <c r="C447" s="50" t="s">
        <v>1067</v>
      </c>
      <c r="D447" s="50" t="s">
        <v>1068</v>
      </c>
      <c r="E447" s="51" t="s">
        <v>643</v>
      </c>
      <c r="F447" s="52">
        <v>44</v>
      </c>
      <c r="G447" s="44"/>
      <c r="H447" s="44"/>
      <c r="I447" s="44"/>
      <c r="J447" s="53">
        <f t="shared" si="6"/>
        <v>44</v>
      </c>
    </row>
    <row r="448" spans="1:10" x14ac:dyDescent="0.25">
      <c r="A448" s="44">
        <v>397</v>
      </c>
      <c r="B448" s="50" t="s">
        <v>1069</v>
      </c>
      <c r="C448" s="50" t="s">
        <v>1070</v>
      </c>
      <c r="D448" s="50"/>
      <c r="E448" s="51" t="s">
        <v>566</v>
      </c>
      <c r="F448" s="52">
        <v>44</v>
      </c>
      <c r="G448" s="44"/>
      <c r="H448" s="44"/>
      <c r="I448" s="44"/>
      <c r="J448" s="53">
        <f t="shared" si="6"/>
        <v>44</v>
      </c>
    </row>
    <row r="449" spans="1:10" x14ac:dyDescent="0.25">
      <c r="A449" s="44">
        <v>397</v>
      </c>
      <c r="B449" s="50" t="s">
        <v>44</v>
      </c>
      <c r="C449" s="50" t="s">
        <v>1071</v>
      </c>
      <c r="D449" s="50" t="s">
        <v>1072</v>
      </c>
      <c r="E449" s="51" t="s">
        <v>748</v>
      </c>
      <c r="F449" s="52">
        <v>44</v>
      </c>
      <c r="G449" s="44"/>
      <c r="H449" s="44"/>
      <c r="I449" s="44"/>
      <c r="J449" s="53">
        <f t="shared" si="6"/>
        <v>44</v>
      </c>
    </row>
    <row r="450" spans="1:10" x14ac:dyDescent="0.25">
      <c r="A450" s="44">
        <v>397</v>
      </c>
      <c r="B450" s="50" t="s">
        <v>331</v>
      </c>
      <c r="C450" s="50" t="s">
        <v>1073</v>
      </c>
      <c r="D450" s="50" t="s">
        <v>1074</v>
      </c>
      <c r="E450" s="51" t="s">
        <v>1075</v>
      </c>
      <c r="F450" s="52">
        <v>44</v>
      </c>
      <c r="G450" s="44"/>
      <c r="H450" s="44"/>
      <c r="I450" s="44"/>
      <c r="J450" s="53">
        <f t="shared" si="6"/>
        <v>44</v>
      </c>
    </row>
    <row r="451" spans="1:10" x14ac:dyDescent="0.25">
      <c r="A451" s="44">
        <v>397</v>
      </c>
      <c r="B451" s="55" t="s">
        <v>42</v>
      </c>
      <c r="C451" s="55" t="s">
        <v>1076</v>
      </c>
      <c r="D451" s="55" t="s">
        <v>1077</v>
      </c>
      <c r="E451" s="51" t="s">
        <v>393</v>
      </c>
      <c r="F451" s="44">
        <v>44</v>
      </c>
      <c r="G451" s="59"/>
      <c r="H451" s="44"/>
      <c r="I451" s="44"/>
      <c r="J451" s="53">
        <f t="shared" si="6"/>
        <v>44</v>
      </c>
    </row>
    <row r="452" spans="1:10" x14ac:dyDescent="0.25">
      <c r="A452" s="44">
        <v>397</v>
      </c>
      <c r="B452" s="50" t="s">
        <v>277</v>
      </c>
      <c r="C452" s="50" t="s">
        <v>1078</v>
      </c>
      <c r="D452" s="58" t="s">
        <v>1079</v>
      </c>
      <c r="E452" s="51" t="s">
        <v>621</v>
      </c>
      <c r="F452" s="52">
        <v>44</v>
      </c>
      <c r="G452" s="44"/>
      <c r="H452" s="44"/>
      <c r="I452" s="44"/>
      <c r="J452" s="53">
        <f t="shared" ref="J452:J515" si="7">+F452+G452+H452+I452</f>
        <v>44</v>
      </c>
    </row>
    <row r="453" spans="1:10" x14ac:dyDescent="0.25">
      <c r="A453" s="44">
        <v>397</v>
      </c>
      <c r="B453" s="50" t="s">
        <v>71</v>
      </c>
      <c r="C453" s="50" t="s">
        <v>1080</v>
      </c>
      <c r="D453" s="50" t="s">
        <v>1081</v>
      </c>
      <c r="E453" s="51" t="s">
        <v>610</v>
      </c>
      <c r="F453" s="52">
        <v>44</v>
      </c>
      <c r="G453" s="44"/>
      <c r="H453" s="44"/>
      <c r="I453" s="44"/>
      <c r="J453" s="53">
        <f t="shared" si="7"/>
        <v>44</v>
      </c>
    </row>
    <row r="454" spans="1:10" x14ac:dyDescent="0.25">
      <c r="A454" s="44">
        <v>397</v>
      </c>
      <c r="B454" s="50" t="s">
        <v>1082</v>
      </c>
      <c r="C454" s="50" t="s">
        <v>1083</v>
      </c>
      <c r="D454" s="50" t="s">
        <v>79</v>
      </c>
      <c r="E454" s="51" t="s">
        <v>507</v>
      </c>
      <c r="F454" s="52">
        <v>44</v>
      </c>
      <c r="G454" s="44"/>
      <c r="H454" s="44"/>
      <c r="I454" s="44"/>
      <c r="J454" s="53">
        <f t="shared" si="7"/>
        <v>44</v>
      </c>
    </row>
    <row r="455" spans="1:10" x14ac:dyDescent="0.25">
      <c r="A455" s="44">
        <v>397</v>
      </c>
      <c r="B455" s="50" t="s">
        <v>397</v>
      </c>
      <c r="C455" s="50" t="s">
        <v>185</v>
      </c>
      <c r="D455" s="50" t="s">
        <v>1084</v>
      </c>
      <c r="E455" s="51" t="s">
        <v>458</v>
      </c>
      <c r="F455" s="52">
        <v>44</v>
      </c>
      <c r="G455" s="44"/>
      <c r="H455" s="44"/>
      <c r="I455" s="44"/>
      <c r="J455" s="53">
        <f t="shared" si="7"/>
        <v>44</v>
      </c>
    </row>
    <row r="456" spans="1:10" x14ac:dyDescent="0.25">
      <c r="A456" s="44">
        <v>397</v>
      </c>
      <c r="B456" s="50" t="s">
        <v>994</v>
      </c>
      <c r="C456" s="50" t="s">
        <v>30</v>
      </c>
      <c r="D456" s="50" t="s">
        <v>1085</v>
      </c>
      <c r="E456" s="51" t="s">
        <v>699</v>
      </c>
      <c r="F456" s="52">
        <v>44</v>
      </c>
      <c r="G456" s="44"/>
      <c r="H456" s="44"/>
      <c r="I456" s="44"/>
      <c r="J456" s="53">
        <f t="shared" si="7"/>
        <v>44</v>
      </c>
    </row>
    <row r="457" spans="1:10" x14ac:dyDescent="0.25">
      <c r="A457" s="44">
        <v>397</v>
      </c>
      <c r="B457" s="50" t="s">
        <v>39</v>
      </c>
      <c r="C457" s="50" t="s">
        <v>286</v>
      </c>
      <c r="D457" s="50" t="s">
        <v>1086</v>
      </c>
      <c r="E457" s="51" t="s">
        <v>655</v>
      </c>
      <c r="F457" s="52">
        <v>44</v>
      </c>
      <c r="G457" s="44"/>
      <c r="H457" s="44"/>
      <c r="I457" s="44"/>
      <c r="J457" s="53">
        <f t="shared" si="7"/>
        <v>44</v>
      </c>
    </row>
    <row r="458" spans="1:10" x14ac:dyDescent="0.25">
      <c r="A458" s="44">
        <v>397</v>
      </c>
      <c r="B458" s="55" t="s">
        <v>63</v>
      </c>
      <c r="C458" s="55" t="s">
        <v>1087</v>
      </c>
      <c r="D458" s="55" t="s">
        <v>1088</v>
      </c>
      <c r="E458" s="51" t="s">
        <v>643</v>
      </c>
      <c r="F458" s="44">
        <v>44</v>
      </c>
      <c r="G458" s="59"/>
      <c r="H458" s="44"/>
      <c r="I458" s="44"/>
      <c r="J458" s="53">
        <f t="shared" si="7"/>
        <v>44</v>
      </c>
    </row>
    <row r="459" spans="1:10" x14ac:dyDescent="0.25">
      <c r="A459" s="44">
        <v>397</v>
      </c>
      <c r="B459" s="50" t="s">
        <v>61</v>
      </c>
      <c r="C459" s="50" t="s">
        <v>1089</v>
      </c>
      <c r="D459" s="50"/>
      <c r="E459" s="51" t="s">
        <v>626</v>
      </c>
      <c r="F459" s="52">
        <v>44</v>
      </c>
      <c r="G459" s="44"/>
      <c r="H459" s="44"/>
      <c r="I459" s="44"/>
      <c r="J459" s="53">
        <f t="shared" si="7"/>
        <v>44</v>
      </c>
    </row>
    <row r="460" spans="1:10" x14ac:dyDescent="0.25">
      <c r="A460" s="44">
        <v>397</v>
      </c>
      <c r="B460" s="53" t="s">
        <v>68</v>
      </c>
      <c r="C460" s="53" t="s">
        <v>1090</v>
      </c>
      <c r="D460" s="53" t="s">
        <v>1091</v>
      </c>
      <c r="E460" s="51" t="s">
        <v>370</v>
      </c>
      <c r="F460" s="44"/>
      <c r="G460" s="54">
        <v>44</v>
      </c>
      <c r="H460" s="44"/>
      <c r="I460" s="44"/>
      <c r="J460" s="53">
        <f t="shared" si="7"/>
        <v>44</v>
      </c>
    </row>
    <row r="461" spans="1:10" x14ac:dyDescent="0.25">
      <c r="A461" s="44">
        <v>397</v>
      </c>
      <c r="B461" s="50" t="s">
        <v>61</v>
      </c>
      <c r="C461" s="50" t="s">
        <v>1092</v>
      </c>
      <c r="D461" s="50" t="s">
        <v>623</v>
      </c>
      <c r="E461" s="51" t="s">
        <v>626</v>
      </c>
      <c r="F461" s="52">
        <v>44</v>
      </c>
      <c r="G461" s="44"/>
      <c r="H461" s="44"/>
      <c r="I461" s="44"/>
      <c r="J461" s="53">
        <f t="shared" si="7"/>
        <v>44</v>
      </c>
    </row>
    <row r="462" spans="1:10" x14ac:dyDescent="0.25">
      <c r="A462" s="44">
        <v>397</v>
      </c>
      <c r="B462" s="55" t="s">
        <v>44</v>
      </c>
      <c r="C462" s="55" t="s">
        <v>1093</v>
      </c>
      <c r="D462" s="55" t="s">
        <v>623</v>
      </c>
      <c r="E462" s="51" t="s">
        <v>456</v>
      </c>
      <c r="F462" s="44">
        <v>44</v>
      </c>
      <c r="G462" s="59"/>
      <c r="H462" s="44"/>
      <c r="I462" s="44"/>
      <c r="J462" s="53">
        <f t="shared" si="7"/>
        <v>44</v>
      </c>
    </row>
    <row r="463" spans="1:10" x14ac:dyDescent="0.25">
      <c r="A463" s="44">
        <v>397</v>
      </c>
      <c r="B463" s="50" t="s">
        <v>325</v>
      </c>
      <c r="C463" s="50" t="s">
        <v>1094</v>
      </c>
      <c r="D463" s="50" t="s">
        <v>613</v>
      </c>
      <c r="E463" s="51" t="s">
        <v>430</v>
      </c>
      <c r="F463" s="52">
        <v>44</v>
      </c>
      <c r="G463" s="44"/>
      <c r="H463" s="44"/>
      <c r="I463" s="44"/>
      <c r="J463" s="53">
        <f t="shared" si="7"/>
        <v>44</v>
      </c>
    </row>
    <row r="464" spans="1:10" x14ac:dyDescent="0.25">
      <c r="A464" s="44">
        <v>397</v>
      </c>
      <c r="B464" s="55" t="s">
        <v>42</v>
      </c>
      <c r="C464" s="55" t="s">
        <v>1095</v>
      </c>
      <c r="D464" s="55" t="s">
        <v>1096</v>
      </c>
      <c r="E464" s="51" t="s">
        <v>653</v>
      </c>
      <c r="F464" s="44">
        <v>44</v>
      </c>
      <c r="G464" s="59"/>
      <c r="H464" s="44"/>
      <c r="I464" s="44"/>
      <c r="J464" s="53">
        <f t="shared" si="7"/>
        <v>44</v>
      </c>
    </row>
    <row r="465" spans="1:10" x14ac:dyDescent="0.25">
      <c r="A465" s="44">
        <v>397</v>
      </c>
      <c r="B465" s="50" t="s">
        <v>553</v>
      </c>
      <c r="C465" s="50" t="s">
        <v>779</v>
      </c>
      <c r="D465" s="50" t="s">
        <v>1097</v>
      </c>
      <c r="E465" s="51" t="s">
        <v>1098</v>
      </c>
      <c r="F465" s="52">
        <v>44</v>
      </c>
      <c r="G465" s="44"/>
      <c r="H465" s="44"/>
      <c r="I465" s="44"/>
      <c r="J465" s="53">
        <f t="shared" si="7"/>
        <v>44</v>
      </c>
    </row>
    <row r="466" spans="1:10" x14ac:dyDescent="0.25">
      <c r="A466" s="44">
        <v>397</v>
      </c>
      <c r="B466" s="50" t="s">
        <v>61</v>
      </c>
      <c r="C466" s="50" t="s">
        <v>501</v>
      </c>
      <c r="D466" s="50" t="s">
        <v>1099</v>
      </c>
      <c r="E466" s="51" t="s">
        <v>467</v>
      </c>
      <c r="F466" s="52">
        <v>44</v>
      </c>
      <c r="G466" s="44"/>
      <c r="H466" s="44"/>
      <c r="I466" s="44"/>
      <c r="J466" s="53">
        <f t="shared" si="7"/>
        <v>44</v>
      </c>
    </row>
    <row r="467" spans="1:10" x14ac:dyDescent="0.25">
      <c r="A467" s="44">
        <v>464</v>
      </c>
      <c r="B467" s="53" t="s">
        <v>42</v>
      </c>
      <c r="C467" s="53" t="s">
        <v>1100</v>
      </c>
      <c r="D467" s="53" t="s">
        <v>1101</v>
      </c>
      <c r="E467" s="51" t="s">
        <v>370</v>
      </c>
      <c r="F467" s="44"/>
      <c r="G467" s="54">
        <v>43</v>
      </c>
      <c r="H467" s="44"/>
      <c r="I467" s="44"/>
      <c r="J467" s="53">
        <f t="shared" si="7"/>
        <v>43</v>
      </c>
    </row>
    <row r="468" spans="1:10" x14ac:dyDescent="0.25">
      <c r="A468" s="44">
        <v>464</v>
      </c>
      <c r="B468" s="53" t="s">
        <v>42</v>
      </c>
      <c r="C468" s="60" t="s">
        <v>309</v>
      </c>
      <c r="D468" s="53" t="s">
        <v>311</v>
      </c>
      <c r="E468" s="53"/>
      <c r="F468" s="53"/>
      <c r="G468" s="53"/>
      <c r="H468" s="53">
        <v>43</v>
      </c>
      <c r="I468" s="53"/>
      <c r="J468" s="53">
        <f t="shared" si="7"/>
        <v>43</v>
      </c>
    </row>
    <row r="469" spans="1:10" x14ac:dyDescent="0.25">
      <c r="A469" s="44">
        <v>464</v>
      </c>
      <c r="B469" s="53" t="s">
        <v>554</v>
      </c>
      <c r="C469" s="53" t="s">
        <v>1102</v>
      </c>
      <c r="D469" s="53"/>
      <c r="E469" s="51" t="s">
        <v>368</v>
      </c>
      <c r="F469" s="44"/>
      <c r="G469" s="54">
        <v>43</v>
      </c>
      <c r="H469" s="44"/>
      <c r="I469" s="44"/>
      <c r="J469" s="53">
        <f t="shared" si="7"/>
        <v>43</v>
      </c>
    </row>
    <row r="470" spans="1:10" x14ac:dyDescent="0.25">
      <c r="A470" s="44">
        <v>467</v>
      </c>
      <c r="B470" s="53" t="s">
        <v>244</v>
      </c>
      <c r="C470" s="60" t="s">
        <v>245</v>
      </c>
      <c r="D470" s="53" t="s">
        <v>247</v>
      </c>
      <c r="E470" s="53"/>
      <c r="F470" s="53"/>
      <c r="G470" s="53"/>
      <c r="H470" s="53">
        <v>42</v>
      </c>
      <c r="I470" s="53"/>
      <c r="J470" s="53">
        <f t="shared" si="7"/>
        <v>42</v>
      </c>
    </row>
    <row r="471" spans="1:10" x14ac:dyDescent="0.25">
      <c r="A471" s="44">
        <v>467</v>
      </c>
      <c r="B471" s="53" t="s">
        <v>71</v>
      </c>
      <c r="C471" s="53" t="s">
        <v>1103</v>
      </c>
      <c r="D471" s="53"/>
      <c r="E471" s="51" t="s">
        <v>370</v>
      </c>
      <c r="F471" s="52">
        <v>27</v>
      </c>
      <c r="G471" s="54">
        <v>15</v>
      </c>
      <c r="H471" s="44"/>
      <c r="I471" s="44"/>
      <c r="J471" s="53">
        <f t="shared" si="7"/>
        <v>42</v>
      </c>
    </row>
    <row r="472" spans="1:10" x14ac:dyDescent="0.25">
      <c r="A472" s="44">
        <v>467</v>
      </c>
      <c r="B472" s="53" t="s">
        <v>553</v>
      </c>
      <c r="C472" s="53" t="s">
        <v>1104</v>
      </c>
      <c r="D472" s="53" t="s">
        <v>1105</v>
      </c>
      <c r="E472" s="51" t="s">
        <v>370</v>
      </c>
      <c r="F472" s="44"/>
      <c r="G472" s="54">
        <v>42</v>
      </c>
      <c r="H472" s="44"/>
      <c r="I472" s="44"/>
      <c r="J472" s="53">
        <f t="shared" si="7"/>
        <v>42</v>
      </c>
    </row>
    <row r="473" spans="1:10" x14ac:dyDescent="0.25">
      <c r="A473" s="44">
        <v>467</v>
      </c>
      <c r="B473" s="53" t="s">
        <v>431</v>
      </c>
      <c r="C473" s="53" t="s">
        <v>1106</v>
      </c>
      <c r="D473" s="53"/>
      <c r="E473" s="51" t="s">
        <v>368</v>
      </c>
      <c r="F473" s="44"/>
      <c r="G473" s="54">
        <v>42</v>
      </c>
      <c r="H473" s="44"/>
      <c r="I473" s="44"/>
      <c r="J473" s="53">
        <f t="shared" si="7"/>
        <v>42</v>
      </c>
    </row>
    <row r="474" spans="1:10" x14ac:dyDescent="0.25">
      <c r="A474" s="44">
        <v>471</v>
      </c>
      <c r="B474" s="50" t="s">
        <v>44</v>
      </c>
      <c r="C474" s="50" t="s">
        <v>1107</v>
      </c>
      <c r="D474" s="50" t="s">
        <v>79</v>
      </c>
      <c r="E474" s="51" t="s">
        <v>523</v>
      </c>
      <c r="F474" s="52">
        <v>41</v>
      </c>
      <c r="G474" s="44"/>
      <c r="H474" s="44"/>
      <c r="I474" s="44"/>
      <c r="J474" s="53">
        <f t="shared" si="7"/>
        <v>41</v>
      </c>
    </row>
    <row r="475" spans="1:10" x14ac:dyDescent="0.25">
      <c r="A475" s="44">
        <v>471</v>
      </c>
      <c r="B475" s="50" t="s">
        <v>338</v>
      </c>
      <c r="C475" s="50" t="s">
        <v>1108</v>
      </c>
      <c r="D475" s="50" t="s">
        <v>1109</v>
      </c>
      <c r="E475" s="51" t="s">
        <v>507</v>
      </c>
      <c r="F475" s="52">
        <v>41</v>
      </c>
      <c r="G475" s="44"/>
      <c r="H475" s="44"/>
      <c r="I475" s="44"/>
      <c r="J475" s="53">
        <f t="shared" si="7"/>
        <v>41</v>
      </c>
    </row>
    <row r="476" spans="1:10" x14ac:dyDescent="0.25">
      <c r="A476" s="44">
        <v>471</v>
      </c>
      <c r="B476" s="50" t="s">
        <v>40</v>
      </c>
      <c r="C476" s="50" t="s">
        <v>532</v>
      </c>
      <c r="D476" s="50" t="s">
        <v>1110</v>
      </c>
      <c r="E476" s="51" t="s">
        <v>626</v>
      </c>
      <c r="F476" s="52">
        <v>41</v>
      </c>
      <c r="G476" s="44"/>
      <c r="H476" s="44"/>
      <c r="I476" s="44"/>
      <c r="J476" s="53">
        <f t="shared" si="7"/>
        <v>41</v>
      </c>
    </row>
    <row r="477" spans="1:10" x14ac:dyDescent="0.25">
      <c r="A477" s="44">
        <v>471</v>
      </c>
      <c r="B477" s="50" t="s">
        <v>531</v>
      </c>
      <c r="C477" s="50" t="s">
        <v>532</v>
      </c>
      <c r="D477" s="50" t="s">
        <v>1111</v>
      </c>
      <c r="E477" s="51" t="s">
        <v>610</v>
      </c>
      <c r="F477" s="52">
        <v>41</v>
      </c>
      <c r="G477" s="44"/>
      <c r="H477" s="44"/>
      <c r="I477" s="44"/>
      <c r="J477" s="53">
        <f t="shared" si="7"/>
        <v>41</v>
      </c>
    </row>
    <row r="478" spans="1:10" x14ac:dyDescent="0.25">
      <c r="A478" s="44">
        <v>471</v>
      </c>
      <c r="B478" s="50" t="s">
        <v>63</v>
      </c>
      <c r="C478" s="50" t="s">
        <v>1112</v>
      </c>
      <c r="D478" s="50" t="s">
        <v>79</v>
      </c>
      <c r="E478" s="51" t="s">
        <v>458</v>
      </c>
      <c r="F478" s="52">
        <v>41</v>
      </c>
      <c r="G478" s="44"/>
      <c r="H478" s="44"/>
      <c r="I478" s="44"/>
      <c r="J478" s="53">
        <f t="shared" si="7"/>
        <v>41</v>
      </c>
    </row>
    <row r="479" spans="1:10" x14ac:dyDescent="0.25">
      <c r="A479" s="44">
        <v>471</v>
      </c>
      <c r="B479" s="50" t="s">
        <v>737</v>
      </c>
      <c r="C479" s="50" t="s">
        <v>1113</v>
      </c>
      <c r="D479" s="50" t="s">
        <v>1114</v>
      </c>
      <c r="E479" s="51" t="s">
        <v>1115</v>
      </c>
      <c r="F479" s="52">
        <v>41</v>
      </c>
      <c r="G479" s="44"/>
      <c r="H479" s="44"/>
      <c r="I479" s="44"/>
      <c r="J479" s="53">
        <f t="shared" si="7"/>
        <v>41</v>
      </c>
    </row>
    <row r="480" spans="1:10" x14ac:dyDescent="0.25">
      <c r="A480" s="44">
        <v>471</v>
      </c>
      <c r="B480" s="50" t="s">
        <v>71</v>
      </c>
      <c r="C480" s="50" t="s">
        <v>436</v>
      </c>
      <c r="D480" s="58"/>
      <c r="E480" s="51" t="s">
        <v>621</v>
      </c>
      <c r="F480" s="52">
        <v>41</v>
      </c>
      <c r="G480" s="44"/>
      <c r="H480" s="44"/>
      <c r="I480" s="44"/>
      <c r="J480" s="53">
        <f t="shared" si="7"/>
        <v>41</v>
      </c>
    </row>
    <row r="481" spans="1:10" x14ac:dyDescent="0.25">
      <c r="A481" s="44">
        <v>471</v>
      </c>
      <c r="B481" s="55" t="s">
        <v>71</v>
      </c>
      <c r="C481" s="55" t="s">
        <v>711</v>
      </c>
      <c r="D481" s="55"/>
      <c r="E481" s="51" t="s">
        <v>507</v>
      </c>
      <c r="F481" s="44">
        <v>41</v>
      </c>
      <c r="G481" s="59"/>
      <c r="H481" s="44"/>
      <c r="I481" s="44"/>
      <c r="J481" s="53">
        <f t="shared" si="7"/>
        <v>41</v>
      </c>
    </row>
    <row r="482" spans="1:10" x14ac:dyDescent="0.25">
      <c r="A482" s="44">
        <v>471</v>
      </c>
      <c r="B482" s="50" t="s">
        <v>49</v>
      </c>
      <c r="C482" s="50" t="s">
        <v>1116</v>
      </c>
      <c r="D482" s="50"/>
      <c r="E482" s="51" t="s">
        <v>507</v>
      </c>
      <c r="F482" s="52">
        <v>41</v>
      </c>
      <c r="G482" s="44"/>
      <c r="H482" s="44"/>
      <c r="I482" s="44"/>
      <c r="J482" s="53">
        <f t="shared" si="7"/>
        <v>41</v>
      </c>
    </row>
    <row r="483" spans="1:10" x14ac:dyDescent="0.25">
      <c r="A483" s="44">
        <v>471</v>
      </c>
      <c r="B483" s="50" t="s">
        <v>314</v>
      </c>
      <c r="C483" s="50" t="s">
        <v>649</v>
      </c>
      <c r="D483" s="50" t="s">
        <v>266</v>
      </c>
      <c r="E483" s="51" t="s">
        <v>918</v>
      </c>
      <c r="F483" s="52">
        <v>41</v>
      </c>
      <c r="G483" s="44"/>
      <c r="H483" s="44"/>
      <c r="I483" s="44"/>
      <c r="J483" s="53">
        <f t="shared" si="7"/>
        <v>41</v>
      </c>
    </row>
    <row r="484" spans="1:10" x14ac:dyDescent="0.25">
      <c r="A484" s="44">
        <v>471</v>
      </c>
      <c r="B484" s="50" t="s">
        <v>338</v>
      </c>
      <c r="C484" s="50" t="s">
        <v>1117</v>
      </c>
      <c r="D484" s="50"/>
      <c r="E484" s="51" t="s">
        <v>653</v>
      </c>
      <c r="F484" s="52">
        <v>41</v>
      </c>
      <c r="G484" s="44"/>
      <c r="H484" s="44"/>
      <c r="I484" s="44"/>
      <c r="J484" s="53">
        <f t="shared" si="7"/>
        <v>41</v>
      </c>
    </row>
    <row r="485" spans="1:10" x14ac:dyDescent="0.25">
      <c r="A485" s="44">
        <v>471</v>
      </c>
      <c r="B485" s="50" t="s">
        <v>415</v>
      </c>
      <c r="C485" s="50" t="s">
        <v>1118</v>
      </c>
      <c r="D485" s="50" t="s">
        <v>1119</v>
      </c>
      <c r="E485" s="51" t="s">
        <v>467</v>
      </c>
      <c r="F485" s="52">
        <v>41</v>
      </c>
      <c r="G485" s="44"/>
      <c r="H485" s="44"/>
      <c r="I485" s="44"/>
      <c r="J485" s="53">
        <f t="shared" si="7"/>
        <v>41</v>
      </c>
    </row>
    <row r="486" spans="1:10" x14ac:dyDescent="0.25">
      <c r="A486" s="44">
        <v>471</v>
      </c>
      <c r="B486" s="50" t="s">
        <v>553</v>
      </c>
      <c r="C486" s="50" t="s">
        <v>1120</v>
      </c>
      <c r="D486" s="58" t="s">
        <v>1033</v>
      </c>
      <c r="E486" s="51" t="s">
        <v>593</v>
      </c>
      <c r="F486" s="52">
        <v>41</v>
      </c>
      <c r="G486" s="44"/>
      <c r="H486" s="44"/>
      <c r="I486" s="44"/>
      <c r="J486" s="53">
        <f t="shared" si="7"/>
        <v>41</v>
      </c>
    </row>
    <row r="487" spans="1:10" x14ac:dyDescent="0.25">
      <c r="A487" s="44">
        <v>471</v>
      </c>
      <c r="B487" s="50" t="s">
        <v>531</v>
      </c>
      <c r="C487" s="50" t="s">
        <v>1121</v>
      </c>
      <c r="D487" s="50" t="s">
        <v>1122</v>
      </c>
      <c r="E487" s="51" t="s">
        <v>691</v>
      </c>
      <c r="F487" s="52">
        <v>41</v>
      </c>
      <c r="G487" s="44"/>
      <c r="H487" s="44"/>
      <c r="I487" s="44"/>
      <c r="J487" s="53">
        <f t="shared" si="7"/>
        <v>41</v>
      </c>
    </row>
    <row r="488" spans="1:10" x14ac:dyDescent="0.25">
      <c r="A488" s="44">
        <v>471</v>
      </c>
      <c r="B488" s="50" t="s">
        <v>543</v>
      </c>
      <c r="C488" s="50" t="s">
        <v>489</v>
      </c>
      <c r="D488" s="50"/>
      <c r="E488" s="51" t="s">
        <v>518</v>
      </c>
      <c r="F488" s="52">
        <v>41</v>
      </c>
      <c r="G488" s="44"/>
      <c r="H488" s="44"/>
      <c r="I488" s="44"/>
      <c r="J488" s="53">
        <f t="shared" si="7"/>
        <v>41</v>
      </c>
    </row>
    <row r="489" spans="1:10" x14ac:dyDescent="0.25">
      <c r="A489" s="44">
        <v>471</v>
      </c>
      <c r="B489" s="50" t="s">
        <v>1123</v>
      </c>
      <c r="C489" s="50" t="s">
        <v>1124</v>
      </c>
      <c r="D489" s="50" t="s">
        <v>1125</v>
      </c>
      <c r="E489" s="51" t="s">
        <v>463</v>
      </c>
      <c r="F489" s="52">
        <v>41</v>
      </c>
      <c r="G489" s="44"/>
      <c r="H489" s="44"/>
      <c r="I489" s="44"/>
      <c r="J489" s="53">
        <f t="shared" si="7"/>
        <v>41</v>
      </c>
    </row>
    <row r="490" spans="1:10" x14ac:dyDescent="0.25">
      <c r="A490" s="44">
        <v>471</v>
      </c>
      <c r="B490" s="50" t="s">
        <v>553</v>
      </c>
      <c r="C490" s="50" t="s">
        <v>1126</v>
      </c>
      <c r="D490" s="50"/>
      <c r="E490" s="51" t="s">
        <v>472</v>
      </c>
      <c r="F490" s="52">
        <v>41</v>
      </c>
      <c r="G490" s="44"/>
      <c r="H490" s="44"/>
      <c r="I490" s="44"/>
      <c r="J490" s="53">
        <f t="shared" si="7"/>
        <v>41</v>
      </c>
    </row>
    <row r="491" spans="1:10" x14ac:dyDescent="0.25">
      <c r="A491" s="44">
        <v>471</v>
      </c>
      <c r="B491" s="50" t="s">
        <v>68</v>
      </c>
      <c r="C491" s="50" t="s">
        <v>1127</v>
      </c>
      <c r="D491" s="50" t="s">
        <v>1128</v>
      </c>
      <c r="E491" s="51" t="s">
        <v>523</v>
      </c>
      <c r="F491" s="52">
        <v>41</v>
      </c>
      <c r="G491" s="44"/>
      <c r="H491" s="44"/>
      <c r="I491" s="44"/>
      <c r="J491" s="53">
        <f t="shared" si="7"/>
        <v>41</v>
      </c>
    </row>
    <row r="492" spans="1:10" x14ac:dyDescent="0.25">
      <c r="A492" s="44">
        <v>471</v>
      </c>
      <c r="B492" s="50" t="s">
        <v>51</v>
      </c>
      <c r="C492" s="50" t="s">
        <v>1129</v>
      </c>
      <c r="D492" s="58" t="s">
        <v>1130</v>
      </c>
      <c r="E492" s="51" t="s">
        <v>653</v>
      </c>
      <c r="F492" s="52">
        <v>41</v>
      </c>
      <c r="G492" s="44"/>
      <c r="H492" s="44"/>
      <c r="I492" s="44"/>
      <c r="J492" s="53">
        <f t="shared" si="7"/>
        <v>41</v>
      </c>
    </row>
    <row r="493" spans="1:10" x14ac:dyDescent="0.25">
      <c r="A493" s="44">
        <v>471</v>
      </c>
      <c r="B493" s="55" t="s">
        <v>1131</v>
      </c>
      <c r="C493" s="55" t="s">
        <v>1132</v>
      </c>
      <c r="D493" s="55" t="s">
        <v>79</v>
      </c>
      <c r="E493" s="51" t="s">
        <v>379</v>
      </c>
      <c r="F493" s="44">
        <v>41</v>
      </c>
      <c r="G493" s="59"/>
      <c r="H493" s="44"/>
      <c r="I493" s="44"/>
      <c r="J493" s="53">
        <f t="shared" si="7"/>
        <v>41</v>
      </c>
    </row>
    <row r="494" spans="1:10" x14ac:dyDescent="0.25">
      <c r="A494" s="44">
        <v>471</v>
      </c>
      <c r="B494" s="50" t="s">
        <v>63</v>
      </c>
      <c r="C494" s="50" t="s">
        <v>867</v>
      </c>
      <c r="D494" s="58" t="s">
        <v>757</v>
      </c>
      <c r="E494" s="51" t="s">
        <v>523</v>
      </c>
      <c r="F494" s="52">
        <v>41</v>
      </c>
      <c r="G494" s="44"/>
      <c r="H494" s="44"/>
      <c r="I494" s="44"/>
      <c r="J494" s="53">
        <f t="shared" si="7"/>
        <v>41</v>
      </c>
    </row>
    <row r="495" spans="1:10" x14ac:dyDescent="0.25">
      <c r="A495" s="44">
        <v>471</v>
      </c>
      <c r="B495" s="50" t="s">
        <v>42</v>
      </c>
      <c r="C495" s="50" t="s">
        <v>1133</v>
      </c>
      <c r="D495" s="50" t="s">
        <v>730</v>
      </c>
      <c r="E495" s="51" t="s">
        <v>918</v>
      </c>
      <c r="F495" s="52">
        <v>41</v>
      </c>
      <c r="G495" s="44"/>
      <c r="H495" s="44"/>
      <c r="I495" s="44"/>
      <c r="J495" s="53">
        <f t="shared" si="7"/>
        <v>41</v>
      </c>
    </row>
    <row r="496" spans="1:10" x14ac:dyDescent="0.25">
      <c r="A496" s="44">
        <v>471</v>
      </c>
      <c r="B496" s="53" t="s">
        <v>71</v>
      </c>
      <c r="C496" s="53" t="s">
        <v>1134</v>
      </c>
      <c r="D496" s="53"/>
      <c r="E496" s="51" t="s">
        <v>370</v>
      </c>
      <c r="F496" s="44"/>
      <c r="G496" s="54">
        <v>41</v>
      </c>
      <c r="H496" s="44"/>
      <c r="I496" s="44"/>
      <c r="J496" s="53">
        <f t="shared" si="7"/>
        <v>41</v>
      </c>
    </row>
    <row r="497" spans="1:10" x14ac:dyDescent="0.25">
      <c r="A497" s="44">
        <v>471</v>
      </c>
      <c r="B497" s="50" t="s">
        <v>331</v>
      </c>
      <c r="C497" s="50" t="s">
        <v>1135</v>
      </c>
      <c r="D497" s="50" t="s">
        <v>1136</v>
      </c>
      <c r="E497" s="51" t="s">
        <v>1075</v>
      </c>
      <c r="F497" s="52">
        <v>41</v>
      </c>
      <c r="G497" s="44"/>
      <c r="H497" s="44"/>
      <c r="I497" s="44"/>
      <c r="J497" s="53">
        <f t="shared" si="7"/>
        <v>41</v>
      </c>
    </row>
    <row r="498" spans="1:10" x14ac:dyDescent="0.25">
      <c r="A498" s="44">
        <v>471</v>
      </c>
      <c r="B498" s="50" t="s">
        <v>186</v>
      </c>
      <c r="C498" s="50" t="s">
        <v>1137</v>
      </c>
      <c r="D498" s="50" t="s">
        <v>814</v>
      </c>
      <c r="E498" s="51" t="s">
        <v>430</v>
      </c>
      <c r="F498" s="52">
        <v>41</v>
      </c>
      <c r="G498" s="44"/>
      <c r="H498" s="44"/>
      <c r="I498" s="44"/>
      <c r="J498" s="53">
        <f t="shared" si="7"/>
        <v>41</v>
      </c>
    </row>
    <row r="499" spans="1:10" x14ac:dyDescent="0.25">
      <c r="A499" s="44">
        <v>471</v>
      </c>
      <c r="B499" s="50" t="s">
        <v>62</v>
      </c>
      <c r="C499" s="50" t="s">
        <v>734</v>
      </c>
      <c r="D499" s="50" t="s">
        <v>1138</v>
      </c>
      <c r="E499" s="51" t="s">
        <v>643</v>
      </c>
      <c r="F499" s="52">
        <v>41</v>
      </c>
      <c r="G499" s="44"/>
      <c r="H499" s="44"/>
      <c r="I499" s="44"/>
      <c r="J499" s="53">
        <f t="shared" si="7"/>
        <v>41</v>
      </c>
    </row>
    <row r="500" spans="1:10" x14ac:dyDescent="0.25">
      <c r="A500" s="44">
        <v>471</v>
      </c>
      <c r="B500" s="50" t="s">
        <v>63</v>
      </c>
      <c r="C500" s="50" t="s">
        <v>1139</v>
      </c>
      <c r="D500" s="50" t="s">
        <v>1140</v>
      </c>
      <c r="E500" s="51" t="s">
        <v>1045</v>
      </c>
      <c r="F500" s="52">
        <v>41</v>
      </c>
      <c r="G500" s="44"/>
      <c r="H500" s="44"/>
      <c r="I500" s="44"/>
      <c r="J500" s="53">
        <f t="shared" si="7"/>
        <v>41</v>
      </c>
    </row>
    <row r="501" spans="1:10" x14ac:dyDescent="0.25">
      <c r="A501" s="44">
        <v>471</v>
      </c>
      <c r="B501" s="50" t="s">
        <v>44</v>
      </c>
      <c r="C501" s="50" t="s">
        <v>1141</v>
      </c>
      <c r="D501" s="50" t="s">
        <v>840</v>
      </c>
      <c r="E501" s="51" t="s">
        <v>655</v>
      </c>
      <c r="F501" s="52">
        <v>41</v>
      </c>
      <c r="G501" s="44"/>
      <c r="H501" s="44"/>
      <c r="I501" s="44"/>
      <c r="J501" s="53">
        <f t="shared" si="7"/>
        <v>41</v>
      </c>
    </row>
    <row r="502" spans="1:10" x14ac:dyDescent="0.25">
      <c r="A502" s="44">
        <v>471</v>
      </c>
      <c r="B502" s="50" t="s">
        <v>488</v>
      </c>
      <c r="C502" s="50" t="s">
        <v>1142</v>
      </c>
      <c r="D502" s="50" t="s">
        <v>654</v>
      </c>
      <c r="E502" s="51" t="s">
        <v>626</v>
      </c>
      <c r="F502" s="52">
        <v>41</v>
      </c>
      <c r="G502" s="44"/>
      <c r="H502" s="44"/>
      <c r="I502" s="44"/>
      <c r="J502" s="53">
        <f t="shared" si="7"/>
        <v>41</v>
      </c>
    </row>
    <row r="503" spans="1:10" x14ac:dyDescent="0.25">
      <c r="A503" s="44">
        <v>471</v>
      </c>
      <c r="B503" s="50" t="s">
        <v>1143</v>
      </c>
      <c r="C503" s="50" t="s">
        <v>1144</v>
      </c>
      <c r="D503" s="50"/>
      <c r="E503" s="51" t="s">
        <v>793</v>
      </c>
      <c r="F503" s="52">
        <v>41</v>
      </c>
      <c r="G503" s="44"/>
      <c r="H503" s="44"/>
      <c r="I503" s="44"/>
      <c r="J503" s="53">
        <f t="shared" si="7"/>
        <v>41</v>
      </c>
    </row>
    <row r="504" spans="1:10" x14ac:dyDescent="0.25">
      <c r="A504" s="44">
        <v>471</v>
      </c>
      <c r="B504" s="50" t="s">
        <v>44</v>
      </c>
      <c r="C504" s="50" t="s">
        <v>46</v>
      </c>
      <c r="D504" s="50" t="s">
        <v>79</v>
      </c>
      <c r="E504" s="51" t="s">
        <v>458</v>
      </c>
      <c r="F504" s="52">
        <v>41</v>
      </c>
      <c r="G504" s="44"/>
      <c r="H504" s="44"/>
      <c r="I504" s="44"/>
      <c r="J504" s="53">
        <f t="shared" si="7"/>
        <v>41</v>
      </c>
    </row>
    <row r="505" spans="1:10" x14ac:dyDescent="0.25">
      <c r="A505" s="44">
        <v>471</v>
      </c>
      <c r="B505" s="53" t="s">
        <v>65</v>
      </c>
      <c r="C505" s="53" t="s">
        <v>1145</v>
      </c>
      <c r="D505" s="53" t="s">
        <v>384</v>
      </c>
      <c r="E505" s="51" t="s">
        <v>368</v>
      </c>
      <c r="F505" s="44"/>
      <c r="G505" s="54">
        <v>41</v>
      </c>
      <c r="H505" s="44"/>
      <c r="I505" s="44"/>
      <c r="J505" s="53">
        <f t="shared" si="7"/>
        <v>41</v>
      </c>
    </row>
    <row r="506" spans="1:10" x14ac:dyDescent="0.25">
      <c r="A506" s="44">
        <v>471</v>
      </c>
      <c r="B506" s="50" t="s">
        <v>40</v>
      </c>
      <c r="C506" s="50" t="s">
        <v>1146</v>
      </c>
      <c r="D506" s="50" t="s">
        <v>1147</v>
      </c>
      <c r="E506" s="51" t="s">
        <v>653</v>
      </c>
      <c r="F506" s="52">
        <v>41</v>
      </c>
      <c r="G506" s="44"/>
      <c r="H506" s="44"/>
      <c r="I506" s="44"/>
      <c r="J506" s="53">
        <f t="shared" si="7"/>
        <v>41</v>
      </c>
    </row>
    <row r="507" spans="1:10" x14ac:dyDescent="0.25">
      <c r="A507" s="44">
        <v>471</v>
      </c>
      <c r="B507" s="50" t="s">
        <v>71</v>
      </c>
      <c r="C507" s="50" t="s">
        <v>950</v>
      </c>
      <c r="D507" s="50"/>
      <c r="E507" s="51" t="s">
        <v>566</v>
      </c>
      <c r="F507" s="52">
        <v>41</v>
      </c>
      <c r="G507" s="44"/>
      <c r="H507" s="44"/>
      <c r="I507" s="44"/>
      <c r="J507" s="53">
        <f t="shared" si="7"/>
        <v>41</v>
      </c>
    </row>
    <row r="508" spans="1:10" x14ac:dyDescent="0.25">
      <c r="A508" s="44">
        <v>471</v>
      </c>
      <c r="B508" s="50" t="s">
        <v>981</v>
      </c>
      <c r="C508" s="50" t="s">
        <v>1148</v>
      </c>
      <c r="D508" s="50" t="s">
        <v>1149</v>
      </c>
      <c r="E508" s="51" t="s">
        <v>523</v>
      </c>
      <c r="F508" s="52">
        <v>41</v>
      </c>
      <c r="G508" s="44"/>
      <c r="H508" s="44"/>
      <c r="I508" s="44"/>
      <c r="J508" s="53">
        <f t="shared" si="7"/>
        <v>41</v>
      </c>
    </row>
    <row r="509" spans="1:10" x14ac:dyDescent="0.25">
      <c r="A509" s="44">
        <v>471</v>
      </c>
      <c r="B509" s="50" t="s">
        <v>49</v>
      </c>
      <c r="C509" s="50" t="s">
        <v>1150</v>
      </c>
      <c r="D509" s="50"/>
      <c r="E509" s="51" t="s">
        <v>472</v>
      </c>
      <c r="F509" s="52">
        <v>41</v>
      </c>
      <c r="G509" s="44"/>
      <c r="H509" s="44"/>
      <c r="I509" s="44"/>
      <c r="J509" s="53">
        <f t="shared" si="7"/>
        <v>41</v>
      </c>
    </row>
    <row r="510" spans="1:10" x14ac:dyDescent="0.25">
      <c r="A510" s="44">
        <v>471</v>
      </c>
      <c r="B510" s="55" t="s">
        <v>44</v>
      </c>
      <c r="C510" s="55" t="s">
        <v>1150</v>
      </c>
      <c r="D510" s="55" t="s">
        <v>1151</v>
      </c>
      <c r="E510" s="51" t="s">
        <v>643</v>
      </c>
      <c r="F510" s="44">
        <v>41</v>
      </c>
      <c r="G510" s="59"/>
      <c r="H510" s="44"/>
      <c r="I510" s="44"/>
      <c r="J510" s="53">
        <f t="shared" si="7"/>
        <v>41</v>
      </c>
    </row>
    <row r="511" spans="1:10" x14ac:dyDescent="0.25">
      <c r="A511" s="44">
        <v>471</v>
      </c>
      <c r="B511" s="50" t="s">
        <v>1152</v>
      </c>
      <c r="C511" s="50" t="s">
        <v>56</v>
      </c>
      <c r="D511" s="50" t="s">
        <v>79</v>
      </c>
      <c r="E511" s="51" t="s">
        <v>456</v>
      </c>
      <c r="F511" s="52">
        <v>41</v>
      </c>
      <c r="G511" s="44"/>
      <c r="H511" s="44"/>
      <c r="I511" s="44"/>
      <c r="J511" s="53">
        <f t="shared" si="7"/>
        <v>41</v>
      </c>
    </row>
    <row r="512" spans="1:10" x14ac:dyDescent="0.25">
      <c r="A512" s="44">
        <v>471</v>
      </c>
      <c r="B512" s="50" t="s">
        <v>808</v>
      </c>
      <c r="C512" s="50" t="s">
        <v>1153</v>
      </c>
      <c r="D512" s="50" t="s">
        <v>1154</v>
      </c>
      <c r="E512" s="51" t="s">
        <v>523</v>
      </c>
      <c r="F512" s="52">
        <v>41</v>
      </c>
      <c r="G512" s="44"/>
      <c r="H512" s="44"/>
      <c r="I512" s="44"/>
      <c r="J512" s="53">
        <f t="shared" si="7"/>
        <v>41</v>
      </c>
    </row>
    <row r="513" spans="1:10" x14ac:dyDescent="0.25">
      <c r="A513" s="44">
        <v>471</v>
      </c>
      <c r="B513" s="50" t="s">
        <v>46</v>
      </c>
      <c r="C513" s="50" t="s">
        <v>25</v>
      </c>
      <c r="D513" s="50"/>
      <c r="E513" s="51" t="s">
        <v>651</v>
      </c>
      <c r="F513" s="52">
        <v>41</v>
      </c>
      <c r="G513" s="44"/>
      <c r="H513" s="44"/>
      <c r="I513" s="44"/>
      <c r="J513" s="53">
        <f t="shared" si="7"/>
        <v>41</v>
      </c>
    </row>
    <row r="514" spans="1:10" x14ac:dyDescent="0.25">
      <c r="A514" s="44">
        <v>471</v>
      </c>
      <c r="B514" s="50" t="s">
        <v>331</v>
      </c>
      <c r="C514" s="50" t="s">
        <v>1155</v>
      </c>
      <c r="D514" s="50" t="s">
        <v>1156</v>
      </c>
      <c r="E514" s="51" t="s">
        <v>653</v>
      </c>
      <c r="F514" s="52">
        <v>41</v>
      </c>
      <c r="G514" s="44"/>
      <c r="H514" s="44"/>
      <c r="I514" s="44"/>
      <c r="J514" s="53">
        <f t="shared" si="7"/>
        <v>41</v>
      </c>
    </row>
    <row r="515" spans="1:10" x14ac:dyDescent="0.25">
      <c r="A515" s="44">
        <v>471</v>
      </c>
      <c r="B515" s="50" t="s">
        <v>61</v>
      </c>
      <c r="C515" s="50" t="s">
        <v>1157</v>
      </c>
      <c r="D515" s="50" t="s">
        <v>654</v>
      </c>
      <c r="E515" s="51" t="s">
        <v>886</v>
      </c>
      <c r="F515" s="52">
        <v>41</v>
      </c>
      <c r="G515" s="44"/>
      <c r="H515" s="44"/>
      <c r="I515" s="44"/>
      <c r="J515" s="53">
        <f t="shared" si="7"/>
        <v>41</v>
      </c>
    </row>
    <row r="516" spans="1:10" x14ac:dyDescent="0.25">
      <c r="A516" s="44">
        <v>471</v>
      </c>
      <c r="B516" s="50" t="s">
        <v>56</v>
      </c>
      <c r="C516" s="50" t="s">
        <v>1158</v>
      </c>
      <c r="D516" s="50" t="s">
        <v>1114</v>
      </c>
      <c r="E516" s="51" t="s">
        <v>610</v>
      </c>
      <c r="F516" s="52">
        <v>41</v>
      </c>
      <c r="G516" s="44"/>
      <c r="H516" s="44"/>
      <c r="I516" s="44"/>
      <c r="J516" s="53">
        <f t="shared" ref="J516:J579" si="8">+F516+G516+H516+I516</f>
        <v>41</v>
      </c>
    </row>
    <row r="517" spans="1:10" x14ac:dyDescent="0.25">
      <c r="A517" s="44">
        <v>471</v>
      </c>
      <c r="B517" s="50" t="s">
        <v>42</v>
      </c>
      <c r="C517" s="50" t="s">
        <v>1159</v>
      </c>
      <c r="D517" s="50" t="s">
        <v>79</v>
      </c>
      <c r="E517" s="51" t="s">
        <v>523</v>
      </c>
      <c r="F517" s="52">
        <v>41</v>
      </c>
      <c r="G517" s="44"/>
      <c r="H517" s="44"/>
      <c r="I517" s="44"/>
      <c r="J517" s="53">
        <f t="shared" si="8"/>
        <v>41</v>
      </c>
    </row>
    <row r="518" spans="1:10" x14ac:dyDescent="0.25">
      <c r="A518" s="44">
        <v>471</v>
      </c>
      <c r="B518" s="50" t="s">
        <v>40</v>
      </c>
      <c r="C518" s="50" t="s">
        <v>1160</v>
      </c>
      <c r="D518" s="50" t="s">
        <v>1161</v>
      </c>
      <c r="E518" s="51" t="s">
        <v>593</v>
      </c>
      <c r="F518" s="52">
        <v>41</v>
      </c>
      <c r="G518" s="44"/>
      <c r="H518" s="44"/>
      <c r="I518" s="44"/>
      <c r="J518" s="53">
        <f t="shared" si="8"/>
        <v>41</v>
      </c>
    </row>
    <row r="519" spans="1:10" x14ac:dyDescent="0.25">
      <c r="A519" s="44">
        <v>471</v>
      </c>
      <c r="B519" s="50" t="s">
        <v>56</v>
      </c>
      <c r="C519" s="50" t="s">
        <v>1080</v>
      </c>
      <c r="D519" s="50" t="s">
        <v>654</v>
      </c>
      <c r="E519" s="51" t="s">
        <v>748</v>
      </c>
      <c r="F519" s="52">
        <v>41</v>
      </c>
      <c r="G519" s="44"/>
      <c r="H519" s="44"/>
      <c r="I519" s="44"/>
      <c r="J519" s="53">
        <f t="shared" si="8"/>
        <v>41</v>
      </c>
    </row>
    <row r="520" spans="1:10" x14ac:dyDescent="0.25">
      <c r="A520" s="44">
        <v>471</v>
      </c>
      <c r="B520" s="50" t="s">
        <v>186</v>
      </c>
      <c r="C520" s="50" t="s">
        <v>1162</v>
      </c>
      <c r="D520" s="50" t="s">
        <v>654</v>
      </c>
      <c r="E520" s="51" t="s">
        <v>655</v>
      </c>
      <c r="F520" s="52">
        <v>41</v>
      </c>
      <c r="G520" s="44"/>
      <c r="H520" s="44"/>
      <c r="I520" s="44"/>
      <c r="J520" s="53">
        <f t="shared" si="8"/>
        <v>41</v>
      </c>
    </row>
    <row r="521" spans="1:10" x14ac:dyDescent="0.25">
      <c r="A521" s="44">
        <v>471</v>
      </c>
      <c r="B521" s="50" t="s">
        <v>1163</v>
      </c>
      <c r="C521" s="50" t="s">
        <v>1164</v>
      </c>
      <c r="D521" s="50"/>
      <c r="E521" s="51" t="s">
        <v>868</v>
      </c>
      <c r="F521" s="52">
        <v>41</v>
      </c>
      <c r="G521" s="44"/>
      <c r="H521" s="44"/>
      <c r="I521" s="44"/>
      <c r="J521" s="53">
        <f t="shared" si="8"/>
        <v>41</v>
      </c>
    </row>
    <row r="522" spans="1:10" x14ac:dyDescent="0.25">
      <c r="A522" s="44">
        <v>471</v>
      </c>
      <c r="B522" s="50" t="s">
        <v>44</v>
      </c>
      <c r="C522" s="50" t="s">
        <v>185</v>
      </c>
      <c r="D522" s="50" t="s">
        <v>1165</v>
      </c>
      <c r="E522" s="51" t="s">
        <v>507</v>
      </c>
      <c r="F522" s="52">
        <v>41</v>
      </c>
      <c r="G522" s="44"/>
      <c r="H522" s="44"/>
      <c r="I522" s="44"/>
      <c r="J522" s="53">
        <f t="shared" si="8"/>
        <v>41</v>
      </c>
    </row>
    <row r="523" spans="1:10" x14ac:dyDescent="0.25">
      <c r="A523" s="44">
        <v>471</v>
      </c>
      <c r="B523" s="50" t="s">
        <v>1166</v>
      </c>
      <c r="C523" s="50" t="s">
        <v>1167</v>
      </c>
      <c r="D523" s="50"/>
      <c r="E523" s="51" t="s">
        <v>651</v>
      </c>
      <c r="F523" s="52">
        <v>41</v>
      </c>
      <c r="G523" s="44"/>
      <c r="H523" s="44"/>
      <c r="I523" s="44"/>
      <c r="J523" s="53">
        <f t="shared" si="8"/>
        <v>41</v>
      </c>
    </row>
    <row r="524" spans="1:10" x14ac:dyDescent="0.25">
      <c r="A524" s="44">
        <v>471</v>
      </c>
      <c r="B524" s="50" t="s">
        <v>51</v>
      </c>
      <c r="C524" s="50" t="s">
        <v>1089</v>
      </c>
      <c r="D524" s="50" t="s">
        <v>1168</v>
      </c>
      <c r="E524" s="51" t="s">
        <v>456</v>
      </c>
      <c r="F524" s="52">
        <v>41</v>
      </c>
      <c r="G524" s="44"/>
      <c r="H524" s="44"/>
      <c r="I524" s="44"/>
      <c r="J524" s="53">
        <f t="shared" si="8"/>
        <v>41</v>
      </c>
    </row>
    <row r="525" spans="1:10" x14ac:dyDescent="0.25">
      <c r="A525" s="44">
        <v>471</v>
      </c>
      <c r="B525" s="50" t="s">
        <v>40</v>
      </c>
      <c r="C525" s="50" t="s">
        <v>1169</v>
      </c>
      <c r="D525" s="50" t="s">
        <v>79</v>
      </c>
      <c r="E525" s="51" t="s">
        <v>518</v>
      </c>
      <c r="F525" s="52">
        <v>41</v>
      </c>
      <c r="G525" s="44"/>
      <c r="H525" s="44"/>
      <c r="I525" s="44"/>
      <c r="J525" s="53">
        <f t="shared" si="8"/>
        <v>41</v>
      </c>
    </row>
    <row r="526" spans="1:10" x14ac:dyDescent="0.25">
      <c r="A526" s="44">
        <v>471</v>
      </c>
      <c r="B526" s="50" t="s">
        <v>42</v>
      </c>
      <c r="C526" s="50" t="s">
        <v>1170</v>
      </c>
      <c r="D526" s="50"/>
      <c r="E526" s="51" t="s">
        <v>379</v>
      </c>
      <c r="F526" s="52">
        <v>41</v>
      </c>
      <c r="G526" s="44"/>
      <c r="H526" s="44"/>
      <c r="I526" s="44"/>
      <c r="J526" s="53">
        <f t="shared" si="8"/>
        <v>41</v>
      </c>
    </row>
    <row r="527" spans="1:10" x14ac:dyDescent="0.25">
      <c r="A527" s="44">
        <v>471</v>
      </c>
      <c r="B527" s="50" t="s">
        <v>1171</v>
      </c>
      <c r="C527" s="50" t="s">
        <v>1172</v>
      </c>
      <c r="D527" s="50" t="s">
        <v>1140</v>
      </c>
      <c r="E527" s="51" t="s">
        <v>691</v>
      </c>
      <c r="F527" s="52">
        <v>41</v>
      </c>
      <c r="G527" s="44"/>
      <c r="H527" s="44"/>
      <c r="I527" s="44"/>
      <c r="J527" s="53">
        <f t="shared" si="8"/>
        <v>41</v>
      </c>
    </row>
    <row r="528" spans="1:10" x14ac:dyDescent="0.25">
      <c r="A528" s="44">
        <v>471</v>
      </c>
      <c r="B528" s="50" t="s">
        <v>44</v>
      </c>
      <c r="C528" s="50" t="s">
        <v>1173</v>
      </c>
      <c r="D528" s="50" t="s">
        <v>706</v>
      </c>
      <c r="E528" s="51" t="s">
        <v>655</v>
      </c>
      <c r="F528" s="52">
        <v>41</v>
      </c>
      <c r="G528" s="44"/>
      <c r="H528" s="44"/>
      <c r="I528" s="44"/>
      <c r="J528" s="53">
        <f t="shared" si="8"/>
        <v>41</v>
      </c>
    </row>
    <row r="529" spans="1:10" x14ac:dyDescent="0.25">
      <c r="A529" s="44">
        <v>471</v>
      </c>
      <c r="B529" s="50" t="s">
        <v>1163</v>
      </c>
      <c r="C529" s="50" t="s">
        <v>1174</v>
      </c>
      <c r="D529" s="50" t="s">
        <v>1175</v>
      </c>
      <c r="E529" s="51" t="s">
        <v>918</v>
      </c>
      <c r="F529" s="52">
        <v>41</v>
      </c>
      <c r="G529" s="44"/>
      <c r="H529" s="44"/>
      <c r="I529" s="44"/>
      <c r="J529" s="53">
        <f t="shared" si="8"/>
        <v>41</v>
      </c>
    </row>
    <row r="530" spans="1:10" x14ac:dyDescent="0.25">
      <c r="A530" s="44">
        <v>471</v>
      </c>
      <c r="B530" s="50" t="s">
        <v>780</v>
      </c>
      <c r="C530" s="50" t="s">
        <v>1174</v>
      </c>
      <c r="D530" s="50" t="s">
        <v>1176</v>
      </c>
      <c r="E530" s="51" t="s">
        <v>658</v>
      </c>
      <c r="F530" s="52">
        <v>41</v>
      </c>
      <c r="G530" s="44"/>
      <c r="H530" s="44"/>
      <c r="I530" s="44"/>
      <c r="J530" s="53">
        <f t="shared" si="8"/>
        <v>41</v>
      </c>
    </row>
    <row r="531" spans="1:10" x14ac:dyDescent="0.25">
      <c r="A531" s="44">
        <v>471</v>
      </c>
      <c r="B531" s="50" t="s">
        <v>531</v>
      </c>
      <c r="C531" s="50" t="s">
        <v>1177</v>
      </c>
      <c r="D531" s="50" t="s">
        <v>392</v>
      </c>
      <c r="E531" s="51" t="s">
        <v>699</v>
      </c>
      <c r="F531" s="52">
        <v>41</v>
      </c>
      <c r="G531" s="44"/>
      <c r="H531" s="44"/>
      <c r="I531" s="44"/>
      <c r="J531" s="53">
        <f t="shared" si="8"/>
        <v>41</v>
      </c>
    </row>
    <row r="532" spans="1:10" x14ac:dyDescent="0.25">
      <c r="A532" s="44">
        <v>471</v>
      </c>
      <c r="B532" s="50" t="s">
        <v>47</v>
      </c>
      <c r="C532" s="50" t="s">
        <v>1178</v>
      </c>
      <c r="D532" s="50"/>
      <c r="E532" s="51" t="s">
        <v>463</v>
      </c>
      <c r="F532" s="52">
        <v>41</v>
      </c>
      <c r="G532" s="44"/>
      <c r="H532" s="44"/>
      <c r="I532" s="44"/>
      <c r="J532" s="53">
        <f t="shared" si="8"/>
        <v>41</v>
      </c>
    </row>
    <row r="533" spans="1:10" x14ac:dyDescent="0.25">
      <c r="A533" s="44">
        <v>471</v>
      </c>
      <c r="B533" s="50" t="s">
        <v>531</v>
      </c>
      <c r="C533" s="50" t="s">
        <v>771</v>
      </c>
      <c r="D533" s="50" t="s">
        <v>1179</v>
      </c>
      <c r="E533" s="51" t="s">
        <v>643</v>
      </c>
      <c r="F533" s="52">
        <v>41</v>
      </c>
      <c r="G533" s="44"/>
      <c r="H533" s="44"/>
      <c r="I533" s="44"/>
      <c r="J533" s="53">
        <f t="shared" si="8"/>
        <v>41</v>
      </c>
    </row>
    <row r="534" spans="1:10" x14ac:dyDescent="0.25">
      <c r="A534" s="44">
        <v>471</v>
      </c>
      <c r="B534" s="50" t="s">
        <v>240</v>
      </c>
      <c r="C534" s="50" t="s">
        <v>1066</v>
      </c>
      <c r="D534" s="50" t="s">
        <v>1180</v>
      </c>
      <c r="E534" s="51" t="s">
        <v>653</v>
      </c>
      <c r="F534" s="52">
        <v>41</v>
      </c>
      <c r="G534" s="44"/>
      <c r="H534" s="44"/>
      <c r="I534" s="44"/>
      <c r="J534" s="53">
        <f t="shared" si="8"/>
        <v>41</v>
      </c>
    </row>
    <row r="535" spans="1:10" x14ac:dyDescent="0.25">
      <c r="A535" s="44">
        <v>471</v>
      </c>
      <c r="B535" s="50" t="s">
        <v>841</v>
      </c>
      <c r="C535" s="50" t="s">
        <v>1181</v>
      </c>
      <c r="D535" s="50" t="s">
        <v>1182</v>
      </c>
      <c r="E535" s="51" t="s">
        <v>1183</v>
      </c>
      <c r="F535" s="52">
        <v>41</v>
      </c>
      <c r="G535" s="44"/>
      <c r="H535" s="44"/>
      <c r="I535" s="44"/>
      <c r="J535" s="53">
        <f t="shared" si="8"/>
        <v>41</v>
      </c>
    </row>
    <row r="536" spans="1:10" x14ac:dyDescent="0.25">
      <c r="A536" s="44">
        <v>471</v>
      </c>
      <c r="B536" s="50" t="s">
        <v>488</v>
      </c>
      <c r="C536" s="50" t="s">
        <v>1184</v>
      </c>
      <c r="D536" s="58" t="s">
        <v>1185</v>
      </c>
      <c r="E536" s="51" t="s">
        <v>507</v>
      </c>
      <c r="F536" s="52">
        <v>41</v>
      </c>
      <c r="G536" s="44"/>
      <c r="H536" s="44"/>
      <c r="I536" s="44"/>
      <c r="J536" s="53">
        <f t="shared" si="8"/>
        <v>41</v>
      </c>
    </row>
    <row r="537" spans="1:10" x14ac:dyDescent="0.25">
      <c r="A537" s="44">
        <v>471</v>
      </c>
      <c r="B537" s="50" t="s">
        <v>53</v>
      </c>
      <c r="C537" s="50" t="s">
        <v>1186</v>
      </c>
      <c r="D537" s="50" t="s">
        <v>1187</v>
      </c>
      <c r="E537" s="51" t="s">
        <v>1115</v>
      </c>
      <c r="F537" s="52">
        <v>41</v>
      </c>
      <c r="G537" s="44"/>
      <c r="H537" s="44"/>
      <c r="I537" s="44"/>
      <c r="J537" s="53">
        <f t="shared" si="8"/>
        <v>41</v>
      </c>
    </row>
    <row r="538" spans="1:10" x14ac:dyDescent="0.25">
      <c r="A538" s="44">
        <v>471</v>
      </c>
      <c r="B538" s="55" t="s">
        <v>47</v>
      </c>
      <c r="C538" s="55" t="s">
        <v>1188</v>
      </c>
      <c r="D538" s="55"/>
      <c r="E538" s="51" t="s">
        <v>463</v>
      </c>
      <c r="F538" s="44">
        <v>41</v>
      </c>
      <c r="G538" s="59"/>
      <c r="H538" s="44"/>
      <c r="I538" s="44"/>
      <c r="J538" s="53">
        <f t="shared" si="8"/>
        <v>41</v>
      </c>
    </row>
    <row r="539" spans="1:10" x14ac:dyDescent="0.25">
      <c r="A539" s="44">
        <v>536</v>
      </c>
      <c r="B539" s="53" t="s">
        <v>51</v>
      </c>
      <c r="C539" s="53" t="s">
        <v>1189</v>
      </c>
      <c r="D539" s="53" t="s">
        <v>1190</v>
      </c>
      <c r="E539" s="51" t="s">
        <v>368</v>
      </c>
      <c r="F539" s="44"/>
      <c r="G539" s="54">
        <v>40</v>
      </c>
      <c r="H539" s="44"/>
      <c r="I539" s="44"/>
      <c r="J539" s="53">
        <f t="shared" si="8"/>
        <v>40</v>
      </c>
    </row>
    <row r="540" spans="1:10" x14ac:dyDescent="0.25">
      <c r="A540" s="44">
        <v>537</v>
      </c>
      <c r="B540" s="53" t="s">
        <v>71</v>
      </c>
      <c r="C540" s="53" t="s">
        <v>1191</v>
      </c>
      <c r="D540" s="53" t="s">
        <v>1192</v>
      </c>
      <c r="E540" s="51" t="s">
        <v>370</v>
      </c>
      <c r="F540" s="44"/>
      <c r="G540" s="54">
        <v>38</v>
      </c>
      <c r="H540" s="44"/>
      <c r="I540" s="44"/>
      <c r="J540" s="53">
        <f t="shared" si="8"/>
        <v>38</v>
      </c>
    </row>
    <row r="541" spans="1:10" x14ac:dyDescent="0.25">
      <c r="A541" s="44">
        <v>537</v>
      </c>
      <c r="B541" s="50" t="s">
        <v>42</v>
      </c>
      <c r="C541" s="50" t="s">
        <v>1193</v>
      </c>
      <c r="D541" s="50"/>
      <c r="E541" s="51" t="s">
        <v>458</v>
      </c>
      <c r="F541" s="52">
        <v>38</v>
      </c>
      <c r="G541" s="44"/>
      <c r="H541" s="44"/>
      <c r="I541" s="44"/>
      <c r="J541" s="53">
        <f t="shared" si="8"/>
        <v>38</v>
      </c>
    </row>
    <row r="542" spans="1:10" x14ac:dyDescent="0.25">
      <c r="A542" s="44">
        <v>537</v>
      </c>
      <c r="B542" s="50" t="s">
        <v>61</v>
      </c>
      <c r="C542" s="61" t="s">
        <v>1194</v>
      </c>
      <c r="D542" s="50" t="s">
        <v>1195</v>
      </c>
      <c r="E542" s="51" t="s">
        <v>456</v>
      </c>
      <c r="F542" s="52">
        <v>38</v>
      </c>
      <c r="G542" s="44"/>
      <c r="H542" s="44"/>
      <c r="I542" s="44"/>
      <c r="J542" s="53">
        <f t="shared" si="8"/>
        <v>38</v>
      </c>
    </row>
    <row r="543" spans="1:10" x14ac:dyDescent="0.25">
      <c r="A543" s="44">
        <v>537</v>
      </c>
      <c r="B543" s="50" t="s">
        <v>49</v>
      </c>
      <c r="C543" s="50" t="s">
        <v>1196</v>
      </c>
      <c r="D543" s="50"/>
      <c r="E543" s="51" t="s">
        <v>405</v>
      </c>
      <c r="F543" s="52">
        <v>38</v>
      </c>
      <c r="G543" s="44"/>
      <c r="H543" s="44"/>
      <c r="I543" s="44"/>
      <c r="J543" s="53">
        <f t="shared" si="8"/>
        <v>38</v>
      </c>
    </row>
    <row r="544" spans="1:10" x14ac:dyDescent="0.25">
      <c r="A544" s="44">
        <v>537</v>
      </c>
      <c r="B544" s="50" t="s">
        <v>44</v>
      </c>
      <c r="C544" s="50" t="s">
        <v>1197</v>
      </c>
      <c r="D544" s="50" t="s">
        <v>380</v>
      </c>
      <c r="E544" s="51" t="s">
        <v>653</v>
      </c>
      <c r="F544" s="52">
        <v>38</v>
      </c>
      <c r="G544" s="44"/>
      <c r="H544" s="44"/>
      <c r="I544" s="44"/>
      <c r="J544" s="53">
        <f t="shared" si="8"/>
        <v>38</v>
      </c>
    </row>
    <row r="545" spans="1:10" x14ac:dyDescent="0.25">
      <c r="A545" s="44">
        <v>537</v>
      </c>
      <c r="B545" s="55" t="s">
        <v>584</v>
      </c>
      <c r="C545" s="55" t="s">
        <v>1198</v>
      </c>
      <c r="D545" s="55" t="s">
        <v>1199</v>
      </c>
      <c r="E545" s="51" t="s">
        <v>458</v>
      </c>
      <c r="F545" s="44">
        <v>38</v>
      </c>
      <c r="G545" s="59"/>
      <c r="H545" s="44"/>
      <c r="I545" s="44"/>
      <c r="J545" s="53">
        <f t="shared" si="8"/>
        <v>38</v>
      </c>
    </row>
    <row r="546" spans="1:10" x14ac:dyDescent="0.25">
      <c r="A546" s="44">
        <v>537</v>
      </c>
      <c r="B546" s="50" t="s">
        <v>43</v>
      </c>
      <c r="C546" s="50" t="s">
        <v>398</v>
      </c>
      <c r="D546" s="50" t="s">
        <v>1200</v>
      </c>
      <c r="E546" s="51" t="s">
        <v>643</v>
      </c>
      <c r="F546" s="52">
        <v>38</v>
      </c>
      <c r="G546" s="44"/>
      <c r="H546" s="44"/>
      <c r="I546" s="44"/>
      <c r="J546" s="53">
        <f t="shared" si="8"/>
        <v>38</v>
      </c>
    </row>
    <row r="547" spans="1:10" x14ac:dyDescent="0.25">
      <c r="A547" s="44">
        <v>537</v>
      </c>
      <c r="B547" s="50" t="s">
        <v>61</v>
      </c>
      <c r="C547" s="50" t="s">
        <v>1201</v>
      </c>
      <c r="D547" s="50" t="s">
        <v>1202</v>
      </c>
      <c r="E547" s="51" t="s">
        <v>651</v>
      </c>
      <c r="F547" s="52">
        <v>38</v>
      </c>
      <c r="G547" s="44"/>
      <c r="H547" s="44"/>
      <c r="I547" s="44"/>
      <c r="J547" s="53">
        <f t="shared" si="8"/>
        <v>38</v>
      </c>
    </row>
    <row r="548" spans="1:10" x14ac:dyDescent="0.25">
      <c r="A548" s="44">
        <v>537</v>
      </c>
      <c r="B548" s="55" t="s">
        <v>584</v>
      </c>
      <c r="C548" s="55" t="s">
        <v>1203</v>
      </c>
      <c r="D548" s="55" t="s">
        <v>79</v>
      </c>
      <c r="E548" s="51" t="s">
        <v>576</v>
      </c>
      <c r="F548" s="44">
        <v>38</v>
      </c>
      <c r="G548" s="59"/>
      <c r="H548" s="44"/>
      <c r="I548" s="44"/>
      <c r="J548" s="53">
        <f t="shared" si="8"/>
        <v>38</v>
      </c>
    </row>
    <row r="549" spans="1:10" x14ac:dyDescent="0.25">
      <c r="A549" s="44">
        <v>537</v>
      </c>
      <c r="B549" s="55" t="s">
        <v>968</v>
      </c>
      <c r="C549" s="55" t="s">
        <v>1204</v>
      </c>
      <c r="D549" s="55" t="s">
        <v>1205</v>
      </c>
      <c r="E549" s="51" t="s">
        <v>1206</v>
      </c>
      <c r="F549" s="44">
        <v>38</v>
      </c>
      <c r="G549" s="59"/>
      <c r="H549" s="44"/>
      <c r="I549" s="44"/>
      <c r="J549" s="53">
        <f t="shared" si="8"/>
        <v>38</v>
      </c>
    </row>
    <row r="550" spans="1:10" x14ac:dyDescent="0.25">
      <c r="A550" s="44">
        <v>537</v>
      </c>
      <c r="B550" s="50" t="s">
        <v>56</v>
      </c>
      <c r="C550" s="50" t="s">
        <v>1207</v>
      </c>
      <c r="D550" s="50" t="s">
        <v>1208</v>
      </c>
      <c r="E550" s="51" t="s">
        <v>655</v>
      </c>
      <c r="F550" s="52">
        <v>38</v>
      </c>
      <c r="G550" s="44"/>
      <c r="H550" s="44"/>
      <c r="I550" s="44"/>
      <c r="J550" s="53">
        <f t="shared" si="8"/>
        <v>38</v>
      </c>
    </row>
    <row r="551" spans="1:10" x14ac:dyDescent="0.25">
      <c r="A551" s="44">
        <v>537</v>
      </c>
      <c r="B551" s="55" t="s">
        <v>61</v>
      </c>
      <c r="C551" s="55" t="s">
        <v>1209</v>
      </c>
      <c r="D551" s="55" t="s">
        <v>1210</v>
      </c>
      <c r="E551" s="51" t="s">
        <v>456</v>
      </c>
      <c r="F551" s="44">
        <v>38</v>
      </c>
      <c r="G551" s="59"/>
      <c r="H551" s="44"/>
      <c r="I551" s="44"/>
      <c r="J551" s="53">
        <f t="shared" si="8"/>
        <v>38</v>
      </c>
    </row>
    <row r="552" spans="1:10" x14ac:dyDescent="0.25">
      <c r="A552" s="44">
        <v>537</v>
      </c>
      <c r="B552" s="50" t="s">
        <v>567</v>
      </c>
      <c r="C552" s="50" t="s">
        <v>1211</v>
      </c>
      <c r="D552" s="58"/>
      <c r="E552" s="51" t="s">
        <v>655</v>
      </c>
      <c r="F552" s="52">
        <v>38</v>
      </c>
      <c r="G552" s="44"/>
      <c r="H552" s="44"/>
      <c r="I552" s="44"/>
      <c r="J552" s="53">
        <f t="shared" si="8"/>
        <v>38</v>
      </c>
    </row>
    <row r="553" spans="1:10" x14ac:dyDescent="0.25">
      <c r="A553" s="44">
        <v>537</v>
      </c>
      <c r="B553" s="55" t="s">
        <v>44</v>
      </c>
      <c r="C553" s="55" t="s">
        <v>1212</v>
      </c>
      <c r="D553" s="55" t="s">
        <v>1213</v>
      </c>
      <c r="E553" s="51" t="s">
        <v>1214</v>
      </c>
      <c r="F553" s="44">
        <v>38</v>
      </c>
      <c r="G553" s="59"/>
      <c r="H553" s="44"/>
      <c r="I553" s="44"/>
      <c r="J553" s="53">
        <f t="shared" si="8"/>
        <v>38</v>
      </c>
    </row>
    <row r="554" spans="1:10" x14ac:dyDescent="0.25">
      <c r="A554" s="44">
        <v>537</v>
      </c>
      <c r="B554" s="55" t="s">
        <v>62</v>
      </c>
      <c r="C554" s="55" t="s">
        <v>1215</v>
      </c>
      <c r="D554" s="55" t="s">
        <v>845</v>
      </c>
      <c r="E554" s="51" t="s">
        <v>643</v>
      </c>
      <c r="F554" s="44">
        <v>38</v>
      </c>
      <c r="G554" s="59"/>
      <c r="H554" s="44"/>
      <c r="I554" s="44"/>
      <c r="J554" s="53">
        <f t="shared" si="8"/>
        <v>38</v>
      </c>
    </row>
    <row r="555" spans="1:10" x14ac:dyDescent="0.25">
      <c r="A555" s="44">
        <v>537</v>
      </c>
      <c r="B555" s="50" t="s">
        <v>71</v>
      </c>
      <c r="C555" s="50" t="s">
        <v>1216</v>
      </c>
      <c r="D555" s="50"/>
      <c r="E555" s="51" t="s">
        <v>643</v>
      </c>
      <c r="F555" s="52">
        <v>38</v>
      </c>
      <c r="G555" s="44"/>
      <c r="H555" s="44"/>
      <c r="I555" s="44"/>
      <c r="J555" s="53">
        <f t="shared" si="8"/>
        <v>38</v>
      </c>
    </row>
    <row r="556" spans="1:10" x14ac:dyDescent="0.25">
      <c r="A556" s="44">
        <v>537</v>
      </c>
      <c r="B556" s="50" t="s">
        <v>390</v>
      </c>
      <c r="C556" s="50" t="s">
        <v>1217</v>
      </c>
      <c r="D556" s="50" t="s">
        <v>1218</v>
      </c>
      <c r="E556" s="51" t="s">
        <v>610</v>
      </c>
      <c r="F556" s="52">
        <v>38</v>
      </c>
      <c r="G556" s="44"/>
      <c r="H556" s="44"/>
      <c r="I556" s="44"/>
      <c r="J556" s="53">
        <f t="shared" si="8"/>
        <v>38</v>
      </c>
    </row>
    <row r="557" spans="1:10" x14ac:dyDescent="0.25">
      <c r="A557" s="44">
        <v>537</v>
      </c>
      <c r="B557" s="53" t="s">
        <v>68</v>
      </c>
      <c r="C557" s="53" t="s">
        <v>1219</v>
      </c>
      <c r="D557" s="53" t="s">
        <v>1220</v>
      </c>
      <c r="E557" s="51" t="s">
        <v>368</v>
      </c>
      <c r="F557" s="44"/>
      <c r="G557" s="54">
        <v>38</v>
      </c>
      <c r="H557" s="44"/>
      <c r="I557" s="44"/>
      <c r="J557" s="53">
        <f t="shared" si="8"/>
        <v>38</v>
      </c>
    </row>
    <row r="558" spans="1:10" x14ac:dyDescent="0.25">
      <c r="A558" s="44">
        <v>537</v>
      </c>
      <c r="B558" s="50" t="s">
        <v>716</v>
      </c>
      <c r="C558" s="50" t="s">
        <v>1221</v>
      </c>
      <c r="D558" s="50" t="s">
        <v>746</v>
      </c>
      <c r="E558" s="51" t="s">
        <v>626</v>
      </c>
      <c r="F558" s="52">
        <v>38</v>
      </c>
      <c r="G558" s="44"/>
      <c r="H558" s="44"/>
      <c r="I558" s="44"/>
      <c r="J558" s="53">
        <f t="shared" si="8"/>
        <v>38</v>
      </c>
    </row>
    <row r="559" spans="1:10" x14ac:dyDescent="0.25">
      <c r="A559" s="44">
        <v>537</v>
      </c>
      <c r="B559" s="50" t="s">
        <v>43</v>
      </c>
      <c r="C559" s="50" t="s">
        <v>1222</v>
      </c>
      <c r="D559" s="50" t="s">
        <v>613</v>
      </c>
      <c r="E559" s="51" t="s">
        <v>411</v>
      </c>
      <c r="F559" s="52">
        <v>38</v>
      </c>
      <c r="G559" s="44"/>
      <c r="H559" s="44"/>
      <c r="I559" s="44"/>
      <c r="J559" s="53">
        <f t="shared" si="8"/>
        <v>38</v>
      </c>
    </row>
    <row r="560" spans="1:10" x14ac:dyDescent="0.25">
      <c r="A560" s="44">
        <v>537</v>
      </c>
      <c r="B560" s="50" t="s">
        <v>44</v>
      </c>
      <c r="C560" s="50" t="s">
        <v>1223</v>
      </c>
      <c r="D560" s="50" t="s">
        <v>810</v>
      </c>
      <c r="E560" s="51" t="s">
        <v>566</v>
      </c>
      <c r="F560" s="52">
        <v>38</v>
      </c>
      <c r="G560" s="44"/>
      <c r="H560" s="44"/>
      <c r="I560" s="44"/>
      <c r="J560" s="53">
        <f t="shared" si="8"/>
        <v>38</v>
      </c>
    </row>
    <row r="561" spans="1:10" x14ac:dyDescent="0.25">
      <c r="A561" s="44">
        <v>537</v>
      </c>
      <c r="B561" s="50" t="s">
        <v>1224</v>
      </c>
      <c r="C561" s="50" t="s">
        <v>1225</v>
      </c>
      <c r="D561" s="50" t="s">
        <v>1226</v>
      </c>
      <c r="E561" s="51" t="s">
        <v>793</v>
      </c>
      <c r="F561" s="52">
        <v>38</v>
      </c>
      <c r="G561" s="44"/>
      <c r="H561" s="44"/>
      <c r="I561" s="44"/>
      <c r="J561" s="53">
        <f t="shared" si="8"/>
        <v>38</v>
      </c>
    </row>
    <row r="562" spans="1:10" x14ac:dyDescent="0.25">
      <c r="A562" s="44">
        <v>537</v>
      </c>
      <c r="B562" s="50" t="s">
        <v>56</v>
      </c>
      <c r="C562" s="50" t="s">
        <v>1227</v>
      </c>
      <c r="D562" s="50" t="s">
        <v>1228</v>
      </c>
      <c r="E562" s="51" t="s">
        <v>581</v>
      </c>
      <c r="F562" s="52">
        <v>38</v>
      </c>
      <c r="G562" s="44"/>
      <c r="H562" s="44"/>
      <c r="I562" s="44"/>
      <c r="J562" s="53">
        <f t="shared" si="8"/>
        <v>38</v>
      </c>
    </row>
    <row r="563" spans="1:10" x14ac:dyDescent="0.25">
      <c r="A563" s="44">
        <v>537</v>
      </c>
      <c r="B563" s="50" t="s">
        <v>397</v>
      </c>
      <c r="C563" s="50" t="s">
        <v>1229</v>
      </c>
      <c r="D563" s="50"/>
      <c r="E563" s="51" t="s">
        <v>643</v>
      </c>
      <c r="F563" s="52">
        <v>38</v>
      </c>
      <c r="G563" s="44"/>
      <c r="H563" s="44"/>
      <c r="I563" s="44"/>
      <c r="J563" s="53">
        <f t="shared" si="8"/>
        <v>38</v>
      </c>
    </row>
    <row r="564" spans="1:10" x14ac:dyDescent="0.25">
      <c r="A564" s="44">
        <v>537</v>
      </c>
      <c r="B564" s="50" t="s">
        <v>415</v>
      </c>
      <c r="C564" s="50" t="s">
        <v>934</v>
      </c>
      <c r="D564" s="50" t="s">
        <v>1230</v>
      </c>
      <c r="E564" s="51" t="s">
        <v>651</v>
      </c>
      <c r="F564" s="52">
        <v>38</v>
      </c>
      <c r="G564" s="44"/>
      <c r="H564" s="44"/>
      <c r="I564" s="44"/>
      <c r="J564" s="53">
        <f t="shared" si="8"/>
        <v>38</v>
      </c>
    </row>
    <row r="565" spans="1:10" x14ac:dyDescent="0.25">
      <c r="A565" s="44">
        <v>537</v>
      </c>
      <c r="B565" s="50" t="s">
        <v>61</v>
      </c>
      <c r="C565" s="50" t="s">
        <v>1231</v>
      </c>
      <c r="D565" s="50"/>
      <c r="E565" s="51" t="s">
        <v>430</v>
      </c>
      <c r="F565" s="52">
        <v>38</v>
      </c>
      <c r="G565" s="44"/>
      <c r="H565" s="44"/>
      <c r="I565" s="44"/>
      <c r="J565" s="53">
        <f t="shared" si="8"/>
        <v>38</v>
      </c>
    </row>
    <row r="566" spans="1:10" x14ac:dyDescent="0.25">
      <c r="A566" s="44">
        <v>537</v>
      </c>
      <c r="B566" s="50" t="s">
        <v>71</v>
      </c>
      <c r="C566" s="50" t="s">
        <v>739</v>
      </c>
      <c r="D566" s="50" t="s">
        <v>1084</v>
      </c>
      <c r="E566" s="51" t="s">
        <v>621</v>
      </c>
      <c r="F566" s="52">
        <v>38</v>
      </c>
      <c r="G566" s="44"/>
      <c r="H566" s="44"/>
      <c r="I566" s="44"/>
      <c r="J566" s="53">
        <f t="shared" si="8"/>
        <v>38</v>
      </c>
    </row>
    <row r="567" spans="1:10" x14ac:dyDescent="0.25">
      <c r="A567" s="44">
        <v>537</v>
      </c>
      <c r="B567" s="50" t="s">
        <v>51</v>
      </c>
      <c r="C567" s="50" t="s">
        <v>880</v>
      </c>
      <c r="D567" s="50" t="s">
        <v>1232</v>
      </c>
      <c r="E567" s="51" t="s">
        <v>379</v>
      </c>
      <c r="F567" s="52">
        <v>38</v>
      </c>
      <c r="G567" s="44"/>
      <c r="H567" s="44"/>
      <c r="I567" s="44"/>
      <c r="J567" s="53">
        <f t="shared" si="8"/>
        <v>38</v>
      </c>
    </row>
    <row r="568" spans="1:10" x14ac:dyDescent="0.25">
      <c r="A568" s="44">
        <v>537</v>
      </c>
      <c r="B568" s="50" t="s">
        <v>51</v>
      </c>
      <c r="C568" s="50" t="s">
        <v>403</v>
      </c>
      <c r="D568" s="50" t="s">
        <v>377</v>
      </c>
      <c r="E568" s="51" t="s">
        <v>581</v>
      </c>
      <c r="F568" s="52">
        <v>38</v>
      </c>
      <c r="G568" s="44"/>
      <c r="H568" s="44"/>
      <c r="I568" s="44"/>
      <c r="J568" s="53">
        <f t="shared" si="8"/>
        <v>38</v>
      </c>
    </row>
    <row r="569" spans="1:10" x14ac:dyDescent="0.25">
      <c r="A569" s="44">
        <v>537</v>
      </c>
      <c r="B569" s="50" t="s">
        <v>42</v>
      </c>
      <c r="C569" s="50" t="s">
        <v>1233</v>
      </c>
      <c r="D569" s="50" t="s">
        <v>1234</v>
      </c>
      <c r="E569" s="51" t="s">
        <v>576</v>
      </c>
      <c r="F569" s="52">
        <v>38</v>
      </c>
      <c r="G569" s="44"/>
      <c r="H569" s="44"/>
      <c r="I569" s="44"/>
      <c r="J569" s="53">
        <f t="shared" si="8"/>
        <v>38</v>
      </c>
    </row>
    <row r="570" spans="1:10" x14ac:dyDescent="0.25">
      <c r="A570" s="44">
        <v>537</v>
      </c>
      <c r="B570" s="50" t="s">
        <v>333</v>
      </c>
      <c r="C570" s="50" t="s">
        <v>815</v>
      </c>
      <c r="D570" s="50" t="s">
        <v>1235</v>
      </c>
      <c r="E570" s="51" t="s">
        <v>411</v>
      </c>
      <c r="F570" s="52">
        <v>38</v>
      </c>
      <c r="G570" s="44"/>
      <c r="H570" s="44"/>
      <c r="I570" s="44"/>
      <c r="J570" s="53">
        <f t="shared" si="8"/>
        <v>38</v>
      </c>
    </row>
    <row r="571" spans="1:10" x14ac:dyDescent="0.25">
      <c r="A571" s="44">
        <v>537</v>
      </c>
      <c r="B571" s="50" t="s">
        <v>71</v>
      </c>
      <c r="C571" s="50" t="s">
        <v>1236</v>
      </c>
      <c r="D571" s="50"/>
      <c r="E571" s="51" t="s">
        <v>411</v>
      </c>
      <c r="F571" s="52">
        <v>38</v>
      </c>
      <c r="G571" s="44"/>
      <c r="H571" s="44"/>
      <c r="I571" s="44"/>
      <c r="J571" s="53">
        <f t="shared" si="8"/>
        <v>38</v>
      </c>
    </row>
    <row r="572" spans="1:10" x14ac:dyDescent="0.25">
      <c r="A572" s="44">
        <v>537</v>
      </c>
      <c r="B572" s="50" t="s">
        <v>1237</v>
      </c>
      <c r="C572" s="50" t="s">
        <v>46</v>
      </c>
      <c r="D572" s="50"/>
      <c r="E572" s="51" t="s">
        <v>393</v>
      </c>
      <c r="F572" s="52">
        <v>38</v>
      </c>
      <c r="G572" s="44"/>
      <c r="H572" s="44"/>
      <c r="I572" s="44"/>
      <c r="J572" s="53">
        <f t="shared" si="8"/>
        <v>38</v>
      </c>
    </row>
    <row r="573" spans="1:10" x14ac:dyDescent="0.25">
      <c r="A573" s="44">
        <v>537</v>
      </c>
      <c r="B573" s="50" t="s">
        <v>780</v>
      </c>
      <c r="C573" s="50" t="s">
        <v>1238</v>
      </c>
      <c r="D573" s="58" t="s">
        <v>1239</v>
      </c>
      <c r="E573" s="51" t="s">
        <v>458</v>
      </c>
      <c r="F573" s="52">
        <v>38</v>
      </c>
      <c r="G573" s="44"/>
      <c r="H573" s="44"/>
      <c r="I573" s="44"/>
      <c r="J573" s="53">
        <f t="shared" si="8"/>
        <v>38</v>
      </c>
    </row>
    <row r="574" spans="1:10" x14ac:dyDescent="0.25">
      <c r="A574" s="44">
        <v>537</v>
      </c>
      <c r="B574" s="50" t="s">
        <v>46</v>
      </c>
      <c r="C574" s="50" t="s">
        <v>1240</v>
      </c>
      <c r="D574" s="50" t="s">
        <v>521</v>
      </c>
      <c r="E574" s="51" t="s">
        <v>393</v>
      </c>
      <c r="F574" s="52">
        <v>38</v>
      </c>
      <c r="G574" s="44"/>
      <c r="H574" s="44"/>
      <c r="I574" s="44"/>
      <c r="J574" s="53">
        <f t="shared" si="8"/>
        <v>38</v>
      </c>
    </row>
    <row r="575" spans="1:10" x14ac:dyDescent="0.25">
      <c r="A575" s="44">
        <v>537</v>
      </c>
      <c r="B575" s="50" t="s">
        <v>76</v>
      </c>
      <c r="C575" s="50" t="s">
        <v>1241</v>
      </c>
      <c r="D575" s="50" t="s">
        <v>1242</v>
      </c>
      <c r="E575" s="51" t="s">
        <v>793</v>
      </c>
      <c r="F575" s="52">
        <v>38</v>
      </c>
      <c r="G575" s="44"/>
      <c r="H575" s="44"/>
      <c r="I575" s="44"/>
      <c r="J575" s="53">
        <f t="shared" si="8"/>
        <v>38</v>
      </c>
    </row>
    <row r="576" spans="1:10" x14ac:dyDescent="0.25">
      <c r="A576" s="44">
        <v>537</v>
      </c>
      <c r="B576" s="55" t="s">
        <v>42</v>
      </c>
      <c r="C576" s="55" t="s">
        <v>1243</v>
      </c>
      <c r="D576" s="55" t="s">
        <v>664</v>
      </c>
      <c r="E576" s="51" t="s">
        <v>748</v>
      </c>
      <c r="F576" s="44">
        <v>38</v>
      </c>
      <c r="G576" s="59"/>
      <c r="H576" s="44"/>
      <c r="I576" s="44"/>
      <c r="J576" s="53">
        <f t="shared" si="8"/>
        <v>38</v>
      </c>
    </row>
    <row r="577" spans="1:10" x14ac:dyDescent="0.25">
      <c r="A577" s="44">
        <v>537</v>
      </c>
      <c r="B577" s="50" t="s">
        <v>56</v>
      </c>
      <c r="C577" s="50" t="s">
        <v>824</v>
      </c>
      <c r="D577" s="50" t="s">
        <v>1244</v>
      </c>
      <c r="E577" s="51" t="s">
        <v>518</v>
      </c>
      <c r="F577" s="52">
        <v>38</v>
      </c>
      <c r="G577" s="44"/>
      <c r="H577" s="44"/>
      <c r="I577" s="44"/>
      <c r="J577" s="53">
        <f t="shared" si="8"/>
        <v>38</v>
      </c>
    </row>
    <row r="578" spans="1:10" x14ac:dyDescent="0.25">
      <c r="A578" s="44">
        <v>537</v>
      </c>
      <c r="B578" s="50" t="s">
        <v>823</v>
      </c>
      <c r="C578" s="50" t="s">
        <v>1245</v>
      </c>
      <c r="D578" s="50" t="s">
        <v>1246</v>
      </c>
      <c r="E578" s="51" t="s">
        <v>1183</v>
      </c>
      <c r="F578" s="52">
        <v>38</v>
      </c>
      <c r="G578" s="44"/>
      <c r="H578" s="44"/>
      <c r="I578" s="44"/>
      <c r="J578" s="53">
        <f t="shared" si="8"/>
        <v>38</v>
      </c>
    </row>
    <row r="579" spans="1:10" x14ac:dyDescent="0.25">
      <c r="A579" s="44">
        <v>537</v>
      </c>
      <c r="B579" s="50" t="s">
        <v>397</v>
      </c>
      <c r="C579" s="50" t="s">
        <v>1247</v>
      </c>
      <c r="D579" s="50" t="s">
        <v>1248</v>
      </c>
      <c r="E579" s="51" t="s">
        <v>523</v>
      </c>
      <c r="F579" s="52">
        <v>38</v>
      </c>
      <c r="G579" s="44"/>
      <c r="H579" s="44"/>
      <c r="I579" s="44"/>
      <c r="J579" s="53">
        <f t="shared" si="8"/>
        <v>38</v>
      </c>
    </row>
    <row r="580" spans="1:10" x14ac:dyDescent="0.25">
      <c r="A580" s="44">
        <v>537</v>
      </c>
      <c r="B580" s="50" t="s">
        <v>44</v>
      </c>
      <c r="C580" s="50" t="s">
        <v>930</v>
      </c>
      <c r="D580" s="50" t="s">
        <v>1249</v>
      </c>
      <c r="E580" s="51" t="s">
        <v>576</v>
      </c>
      <c r="F580" s="52">
        <v>38</v>
      </c>
      <c r="G580" s="44"/>
      <c r="H580" s="44"/>
      <c r="I580" s="44"/>
      <c r="J580" s="53">
        <f t="shared" ref="J580:J643" si="9">+F580+G580+H580+I580</f>
        <v>38</v>
      </c>
    </row>
    <row r="581" spans="1:10" x14ac:dyDescent="0.25">
      <c r="A581" s="44">
        <v>537</v>
      </c>
      <c r="B581" s="50" t="s">
        <v>51</v>
      </c>
      <c r="C581" s="50" t="s">
        <v>1250</v>
      </c>
      <c r="D581" s="50" t="s">
        <v>1251</v>
      </c>
      <c r="E581" s="51" t="s">
        <v>748</v>
      </c>
      <c r="F581" s="52">
        <v>38</v>
      </c>
      <c r="G581" s="44"/>
      <c r="H581" s="44"/>
      <c r="I581" s="44"/>
      <c r="J581" s="53">
        <f t="shared" si="9"/>
        <v>38</v>
      </c>
    </row>
    <row r="582" spans="1:10" x14ac:dyDescent="0.25">
      <c r="A582" s="44">
        <v>537</v>
      </c>
      <c r="B582" s="50" t="s">
        <v>56</v>
      </c>
      <c r="C582" s="50" t="s">
        <v>1252</v>
      </c>
      <c r="D582" s="50" t="s">
        <v>79</v>
      </c>
      <c r="E582" s="51" t="s">
        <v>846</v>
      </c>
      <c r="F582" s="52">
        <v>38</v>
      </c>
      <c r="G582" s="44"/>
      <c r="H582" s="44"/>
      <c r="I582" s="44"/>
      <c r="J582" s="53">
        <f t="shared" si="9"/>
        <v>38</v>
      </c>
    </row>
    <row r="583" spans="1:10" x14ac:dyDescent="0.25">
      <c r="A583" s="44">
        <v>537</v>
      </c>
      <c r="B583" s="50" t="s">
        <v>76</v>
      </c>
      <c r="C583" s="50" t="s">
        <v>1253</v>
      </c>
      <c r="D583" s="50" t="s">
        <v>1254</v>
      </c>
      <c r="E583" s="51" t="s">
        <v>581</v>
      </c>
      <c r="F583" s="52">
        <v>38</v>
      </c>
      <c r="G583" s="44"/>
      <c r="H583" s="44"/>
      <c r="I583" s="44"/>
      <c r="J583" s="53">
        <f t="shared" si="9"/>
        <v>38</v>
      </c>
    </row>
    <row r="584" spans="1:10" x14ac:dyDescent="0.25">
      <c r="A584" s="44">
        <v>537</v>
      </c>
      <c r="B584" s="50" t="s">
        <v>71</v>
      </c>
      <c r="C584" s="50" t="s">
        <v>1255</v>
      </c>
      <c r="D584" s="50" t="s">
        <v>936</v>
      </c>
      <c r="E584" s="51" t="s">
        <v>573</v>
      </c>
      <c r="F584" s="52">
        <v>38</v>
      </c>
      <c r="G584" s="44"/>
      <c r="H584" s="44"/>
      <c r="I584" s="44"/>
      <c r="J584" s="53">
        <f t="shared" si="9"/>
        <v>38</v>
      </c>
    </row>
    <row r="585" spans="1:10" x14ac:dyDescent="0.25">
      <c r="A585" s="44">
        <v>537</v>
      </c>
      <c r="B585" s="50" t="s">
        <v>42</v>
      </c>
      <c r="C585" s="50" t="s">
        <v>1256</v>
      </c>
      <c r="D585" s="50" t="s">
        <v>1180</v>
      </c>
      <c r="E585" s="51" t="s">
        <v>748</v>
      </c>
      <c r="F585" s="52">
        <v>38</v>
      </c>
      <c r="G585" s="44"/>
      <c r="H585" s="44"/>
      <c r="I585" s="44"/>
      <c r="J585" s="53">
        <f t="shared" si="9"/>
        <v>38</v>
      </c>
    </row>
    <row r="586" spans="1:10" x14ac:dyDescent="0.25">
      <c r="A586" s="44">
        <v>537</v>
      </c>
      <c r="B586" s="50" t="s">
        <v>431</v>
      </c>
      <c r="C586" s="50" t="s">
        <v>1257</v>
      </c>
      <c r="D586" s="50" t="s">
        <v>1258</v>
      </c>
      <c r="E586" s="51" t="s">
        <v>523</v>
      </c>
      <c r="F586" s="52">
        <v>38</v>
      </c>
      <c r="G586" s="44"/>
      <c r="H586" s="44"/>
      <c r="I586" s="44"/>
      <c r="J586" s="53">
        <f t="shared" si="9"/>
        <v>38</v>
      </c>
    </row>
    <row r="587" spans="1:10" x14ac:dyDescent="0.25">
      <c r="A587" s="44">
        <v>537</v>
      </c>
      <c r="B587" s="50" t="s">
        <v>68</v>
      </c>
      <c r="C587" s="50" t="s">
        <v>1259</v>
      </c>
      <c r="D587" s="50"/>
      <c r="E587" s="51" t="s">
        <v>456</v>
      </c>
      <c r="F587" s="52">
        <v>38</v>
      </c>
      <c r="G587" s="44"/>
      <c r="H587" s="44"/>
      <c r="I587" s="44"/>
      <c r="J587" s="53">
        <f t="shared" si="9"/>
        <v>38</v>
      </c>
    </row>
    <row r="588" spans="1:10" x14ac:dyDescent="0.25">
      <c r="A588" s="44">
        <v>537</v>
      </c>
      <c r="B588" s="50" t="s">
        <v>1260</v>
      </c>
      <c r="C588" s="50" t="s">
        <v>1261</v>
      </c>
      <c r="D588" s="50" t="s">
        <v>1000</v>
      </c>
      <c r="E588" s="51" t="s">
        <v>1262</v>
      </c>
      <c r="F588" s="52">
        <v>38</v>
      </c>
      <c r="G588" s="44"/>
      <c r="H588" s="44"/>
      <c r="I588" s="44"/>
      <c r="J588" s="53">
        <f t="shared" si="9"/>
        <v>38</v>
      </c>
    </row>
    <row r="589" spans="1:10" x14ac:dyDescent="0.25">
      <c r="A589" s="44">
        <v>537</v>
      </c>
      <c r="B589" s="50" t="s">
        <v>71</v>
      </c>
      <c r="C589" s="50" t="s">
        <v>1263</v>
      </c>
      <c r="D589" s="50" t="s">
        <v>1264</v>
      </c>
      <c r="E589" s="51" t="s">
        <v>393</v>
      </c>
      <c r="F589" s="52">
        <v>38</v>
      </c>
      <c r="G589" s="44"/>
      <c r="H589" s="44"/>
      <c r="I589" s="44"/>
      <c r="J589" s="53">
        <f t="shared" si="9"/>
        <v>38</v>
      </c>
    </row>
    <row r="590" spans="1:10" x14ac:dyDescent="0.25">
      <c r="A590" s="44">
        <v>537</v>
      </c>
      <c r="B590" s="50" t="s">
        <v>71</v>
      </c>
      <c r="C590" s="50" t="s">
        <v>1265</v>
      </c>
      <c r="D590" s="50"/>
      <c r="E590" s="51" t="s">
        <v>576</v>
      </c>
      <c r="F590" s="52">
        <v>38</v>
      </c>
      <c r="G590" s="44"/>
      <c r="H590" s="44"/>
      <c r="I590" s="44"/>
      <c r="J590" s="53">
        <f t="shared" si="9"/>
        <v>38</v>
      </c>
    </row>
    <row r="591" spans="1:10" x14ac:dyDescent="0.25">
      <c r="A591" s="44">
        <v>537</v>
      </c>
      <c r="B591" s="50" t="s">
        <v>44</v>
      </c>
      <c r="C591" s="50" t="s">
        <v>1266</v>
      </c>
      <c r="D591" s="50" t="s">
        <v>1267</v>
      </c>
      <c r="E591" s="51" t="s">
        <v>576</v>
      </c>
      <c r="F591" s="52">
        <v>38</v>
      </c>
      <c r="G591" s="44"/>
      <c r="H591" s="44"/>
      <c r="I591" s="44"/>
      <c r="J591" s="53">
        <f t="shared" si="9"/>
        <v>38</v>
      </c>
    </row>
    <row r="592" spans="1:10" x14ac:dyDescent="0.25">
      <c r="A592" s="44">
        <v>537</v>
      </c>
      <c r="B592" s="50" t="s">
        <v>68</v>
      </c>
      <c r="C592" s="50" t="s">
        <v>1268</v>
      </c>
      <c r="D592" s="50"/>
      <c r="E592" s="51" t="s">
        <v>411</v>
      </c>
      <c r="F592" s="52">
        <v>38</v>
      </c>
      <c r="G592" s="44"/>
      <c r="H592" s="44"/>
      <c r="I592" s="44"/>
      <c r="J592" s="53">
        <f t="shared" si="9"/>
        <v>38</v>
      </c>
    </row>
    <row r="593" spans="1:10" x14ac:dyDescent="0.25">
      <c r="A593" s="44">
        <v>537</v>
      </c>
      <c r="B593" s="50" t="s">
        <v>76</v>
      </c>
      <c r="C593" s="50" t="s">
        <v>185</v>
      </c>
      <c r="D593" s="58" t="s">
        <v>1269</v>
      </c>
      <c r="E593" s="51" t="s">
        <v>1270</v>
      </c>
      <c r="F593" s="52">
        <v>38</v>
      </c>
      <c r="G593" s="44"/>
      <c r="H593" s="44"/>
      <c r="I593" s="44"/>
      <c r="J593" s="53">
        <f t="shared" si="9"/>
        <v>38</v>
      </c>
    </row>
    <row r="594" spans="1:10" x14ac:dyDescent="0.25">
      <c r="A594" s="44">
        <v>537</v>
      </c>
      <c r="B594" s="50" t="s">
        <v>1163</v>
      </c>
      <c r="C594" s="50" t="s">
        <v>1271</v>
      </c>
      <c r="D594" s="58"/>
      <c r="E594" s="51" t="s">
        <v>587</v>
      </c>
      <c r="F594" s="52">
        <v>38</v>
      </c>
      <c r="G594" s="44"/>
      <c r="H594" s="44"/>
      <c r="I594" s="44"/>
      <c r="J594" s="53">
        <f t="shared" si="9"/>
        <v>38</v>
      </c>
    </row>
    <row r="595" spans="1:10" x14ac:dyDescent="0.25">
      <c r="A595" s="44">
        <v>537</v>
      </c>
      <c r="B595" s="50" t="s">
        <v>331</v>
      </c>
      <c r="C595" s="50" t="s">
        <v>1272</v>
      </c>
      <c r="D595" s="50" t="s">
        <v>1273</v>
      </c>
      <c r="E595" s="51" t="s">
        <v>886</v>
      </c>
      <c r="F595" s="52">
        <v>38</v>
      </c>
      <c r="G595" s="44"/>
      <c r="H595" s="44"/>
      <c r="I595" s="44"/>
      <c r="J595" s="53">
        <f t="shared" si="9"/>
        <v>38</v>
      </c>
    </row>
    <row r="596" spans="1:10" x14ac:dyDescent="0.25">
      <c r="A596" s="44">
        <v>537</v>
      </c>
      <c r="B596" s="55" t="s">
        <v>1274</v>
      </c>
      <c r="C596" s="55" t="s">
        <v>1275</v>
      </c>
      <c r="D596" s="55"/>
      <c r="E596" s="51" t="s">
        <v>456</v>
      </c>
      <c r="F596" s="44">
        <v>38</v>
      </c>
      <c r="G596" s="59"/>
      <c r="H596" s="44"/>
      <c r="I596" s="44"/>
      <c r="J596" s="53">
        <f t="shared" si="9"/>
        <v>38</v>
      </c>
    </row>
    <row r="597" spans="1:10" x14ac:dyDescent="0.25">
      <c r="A597" s="44">
        <v>537</v>
      </c>
      <c r="B597" s="50" t="s">
        <v>39</v>
      </c>
      <c r="C597" s="50" t="s">
        <v>1276</v>
      </c>
      <c r="D597" s="50" t="s">
        <v>1277</v>
      </c>
      <c r="E597" s="51" t="s">
        <v>626</v>
      </c>
      <c r="F597" s="52">
        <v>38</v>
      </c>
      <c r="G597" s="44"/>
      <c r="H597" s="44"/>
      <c r="I597" s="44"/>
      <c r="J597" s="53">
        <f t="shared" si="9"/>
        <v>38</v>
      </c>
    </row>
    <row r="598" spans="1:10" x14ac:dyDescent="0.25">
      <c r="A598" s="44">
        <v>595</v>
      </c>
      <c r="B598" s="53" t="s">
        <v>56</v>
      </c>
      <c r="C598" s="53" t="s">
        <v>1278</v>
      </c>
      <c r="D598" s="53" t="s">
        <v>419</v>
      </c>
      <c r="E598" s="51" t="s">
        <v>370</v>
      </c>
      <c r="F598" s="44"/>
      <c r="G598" s="54">
        <v>37</v>
      </c>
      <c r="H598" s="44"/>
      <c r="I598" s="44"/>
      <c r="J598" s="53">
        <f t="shared" si="9"/>
        <v>37</v>
      </c>
    </row>
    <row r="599" spans="1:10" x14ac:dyDescent="0.25">
      <c r="A599" s="44">
        <v>595</v>
      </c>
      <c r="B599" s="53" t="s">
        <v>56</v>
      </c>
      <c r="C599" s="53" t="s">
        <v>1279</v>
      </c>
      <c r="D599" s="53" t="s">
        <v>1280</v>
      </c>
      <c r="E599" s="51" t="s">
        <v>368</v>
      </c>
      <c r="F599" s="44"/>
      <c r="G599" s="54">
        <v>37</v>
      </c>
      <c r="H599" s="44"/>
      <c r="I599" s="44"/>
      <c r="J599" s="53">
        <f t="shared" si="9"/>
        <v>37</v>
      </c>
    </row>
    <row r="600" spans="1:10" x14ac:dyDescent="0.25">
      <c r="A600" s="44">
        <v>597</v>
      </c>
      <c r="B600" s="53" t="s">
        <v>1281</v>
      </c>
      <c r="C600" s="53" t="s">
        <v>1282</v>
      </c>
      <c r="D600" s="53" t="s">
        <v>1283</v>
      </c>
      <c r="E600" s="51" t="s">
        <v>370</v>
      </c>
      <c r="F600" s="44"/>
      <c r="G600" s="54">
        <v>36</v>
      </c>
      <c r="H600" s="44"/>
      <c r="I600" s="44"/>
      <c r="J600" s="53">
        <f t="shared" si="9"/>
        <v>36</v>
      </c>
    </row>
    <row r="601" spans="1:10" x14ac:dyDescent="0.25">
      <c r="A601" s="44">
        <v>598</v>
      </c>
      <c r="B601" s="50" t="s">
        <v>63</v>
      </c>
      <c r="C601" s="50" t="s">
        <v>1284</v>
      </c>
      <c r="D601" s="50" t="s">
        <v>1285</v>
      </c>
      <c r="E601" s="51" t="s">
        <v>748</v>
      </c>
      <c r="F601" s="52">
        <v>35</v>
      </c>
      <c r="G601" s="44"/>
      <c r="H601" s="44"/>
      <c r="I601" s="44"/>
      <c r="J601" s="53">
        <f t="shared" si="9"/>
        <v>35</v>
      </c>
    </row>
    <row r="602" spans="1:10" x14ac:dyDescent="0.25">
      <c r="A602" s="44">
        <v>598</v>
      </c>
      <c r="B602" s="50" t="s">
        <v>44</v>
      </c>
      <c r="C602" s="50" t="s">
        <v>1286</v>
      </c>
      <c r="D602" s="50" t="s">
        <v>1287</v>
      </c>
      <c r="E602" s="51" t="s">
        <v>518</v>
      </c>
      <c r="F602" s="52">
        <v>35</v>
      </c>
      <c r="G602" s="44"/>
      <c r="H602" s="44"/>
      <c r="I602" s="44"/>
      <c r="J602" s="53">
        <f t="shared" si="9"/>
        <v>35</v>
      </c>
    </row>
    <row r="603" spans="1:10" x14ac:dyDescent="0.25">
      <c r="A603" s="44">
        <v>598</v>
      </c>
      <c r="B603" s="50" t="s">
        <v>338</v>
      </c>
      <c r="C603" s="50" t="s">
        <v>1288</v>
      </c>
      <c r="D603" s="50" t="s">
        <v>1289</v>
      </c>
      <c r="E603" s="51" t="s">
        <v>472</v>
      </c>
      <c r="F603" s="52">
        <v>35</v>
      </c>
      <c r="G603" s="44"/>
      <c r="H603" s="44"/>
      <c r="I603" s="44"/>
      <c r="J603" s="53">
        <f t="shared" si="9"/>
        <v>35</v>
      </c>
    </row>
    <row r="604" spans="1:10" x14ac:dyDescent="0.25">
      <c r="A604" s="44">
        <v>598</v>
      </c>
      <c r="B604" s="50" t="s">
        <v>331</v>
      </c>
      <c r="C604" s="50" t="s">
        <v>1290</v>
      </c>
      <c r="D604" s="50" t="s">
        <v>1287</v>
      </c>
      <c r="E604" s="51" t="s">
        <v>463</v>
      </c>
      <c r="F604" s="52">
        <v>35</v>
      </c>
      <c r="G604" s="44"/>
      <c r="H604" s="44"/>
      <c r="I604" s="44"/>
      <c r="J604" s="53">
        <f t="shared" si="9"/>
        <v>35</v>
      </c>
    </row>
    <row r="605" spans="1:10" x14ac:dyDescent="0.25">
      <c r="A605" s="44">
        <v>598</v>
      </c>
      <c r="B605" s="50" t="s">
        <v>173</v>
      </c>
      <c r="C605" s="50" t="s">
        <v>1291</v>
      </c>
      <c r="D605" s="58" t="s">
        <v>1292</v>
      </c>
      <c r="E605" s="51" t="s">
        <v>655</v>
      </c>
      <c r="F605" s="52">
        <v>35</v>
      </c>
      <c r="G605" s="44"/>
      <c r="H605" s="44"/>
      <c r="I605" s="44"/>
      <c r="J605" s="53">
        <f t="shared" si="9"/>
        <v>35</v>
      </c>
    </row>
    <row r="606" spans="1:10" x14ac:dyDescent="0.25">
      <c r="A606" s="44">
        <v>598</v>
      </c>
      <c r="B606" s="50" t="s">
        <v>390</v>
      </c>
      <c r="C606" s="50" t="s">
        <v>1293</v>
      </c>
      <c r="D606" s="50" t="s">
        <v>1294</v>
      </c>
      <c r="E606" s="51" t="s">
        <v>518</v>
      </c>
      <c r="F606" s="52">
        <v>35</v>
      </c>
      <c r="G606" s="44"/>
      <c r="H606" s="44"/>
      <c r="I606" s="44"/>
      <c r="J606" s="53">
        <f t="shared" si="9"/>
        <v>35</v>
      </c>
    </row>
    <row r="607" spans="1:10" x14ac:dyDescent="0.25">
      <c r="A607" s="44">
        <v>598</v>
      </c>
      <c r="B607" s="50" t="s">
        <v>44</v>
      </c>
      <c r="C607" s="50" t="s">
        <v>1002</v>
      </c>
      <c r="D607" s="50" t="s">
        <v>807</v>
      </c>
      <c r="E607" s="51" t="s">
        <v>458</v>
      </c>
      <c r="F607" s="52">
        <v>35</v>
      </c>
      <c r="G607" s="44"/>
      <c r="H607" s="44"/>
      <c r="I607" s="44"/>
      <c r="J607" s="53">
        <f t="shared" si="9"/>
        <v>35</v>
      </c>
    </row>
    <row r="608" spans="1:10" x14ac:dyDescent="0.25">
      <c r="A608" s="44">
        <v>598</v>
      </c>
      <c r="B608" s="50" t="s">
        <v>43</v>
      </c>
      <c r="C608" s="50" t="s">
        <v>1295</v>
      </c>
      <c r="D608" s="50"/>
      <c r="E608" s="51" t="s">
        <v>379</v>
      </c>
      <c r="F608" s="52">
        <v>35</v>
      </c>
      <c r="G608" s="44"/>
      <c r="H608" s="44"/>
      <c r="I608" s="44"/>
      <c r="J608" s="53">
        <f t="shared" si="9"/>
        <v>35</v>
      </c>
    </row>
    <row r="609" spans="1:10" x14ac:dyDescent="0.25">
      <c r="A609" s="44">
        <v>598</v>
      </c>
      <c r="B609" s="50" t="s">
        <v>1296</v>
      </c>
      <c r="C609" s="50" t="s">
        <v>1297</v>
      </c>
      <c r="D609" s="50"/>
      <c r="E609" s="51" t="s">
        <v>566</v>
      </c>
      <c r="F609" s="52">
        <v>35</v>
      </c>
      <c r="G609" s="44"/>
      <c r="H609" s="44"/>
      <c r="I609" s="44"/>
      <c r="J609" s="53">
        <f t="shared" si="9"/>
        <v>35</v>
      </c>
    </row>
    <row r="610" spans="1:10" x14ac:dyDescent="0.25">
      <c r="A610" s="44">
        <v>598</v>
      </c>
      <c r="B610" s="55" t="s">
        <v>43</v>
      </c>
      <c r="C610" s="55" t="s">
        <v>1298</v>
      </c>
      <c r="D610" s="55" t="s">
        <v>1299</v>
      </c>
      <c r="E610" s="51" t="s">
        <v>463</v>
      </c>
      <c r="F610" s="44">
        <v>35</v>
      </c>
      <c r="G610" s="59"/>
      <c r="H610" s="44"/>
      <c r="I610" s="44"/>
      <c r="J610" s="53">
        <f t="shared" si="9"/>
        <v>35</v>
      </c>
    </row>
    <row r="611" spans="1:10" x14ac:dyDescent="0.25">
      <c r="A611" s="44">
        <v>598</v>
      </c>
      <c r="B611" s="50" t="s">
        <v>56</v>
      </c>
      <c r="C611" s="50" t="s">
        <v>1300</v>
      </c>
      <c r="D611" s="58" t="s">
        <v>1301</v>
      </c>
      <c r="E611" s="51" t="s">
        <v>621</v>
      </c>
      <c r="F611" s="52">
        <v>35</v>
      </c>
      <c r="G611" s="44"/>
      <c r="H611" s="44"/>
      <c r="I611" s="44"/>
      <c r="J611" s="53">
        <f t="shared" si="9"/>
        <v>35</v>
      </c>
    </row>
    <row r="612" spans="1:10" x14ac:dyDescent="0.25">
      <c r="A612" s="44">
        <v>598</v>
      </c>
      <c r="B612" s="50" t="s">
        <v>42</v>
      </c>
      <c r="C612" s="50" t="s">
        <v>1302</v>
      </c>
      <c r="D612" s="50" t="s">
        <v>1303</v>
      </c>
      <c r="E612" s="51" t="s">
        <v>379</v>
      </c>
      <c r="F612" s="52">
        <v>35</v>
      </c>
      <c r="G612" s="44"/>
      <c r="H612" s="44"/>
      <c r="I612" s="44"/>
      <c r="J612" s="53">
        <f t="shared" si="9"/>
        <v>35</v>
      </c>
    </row>
    <row r="613" spans="1:10" x14ac:dyDescent="0.25">
      <c r="A613" s="44">
        <v>598</v>
      </c>
      <c r="B613" s="50" t="s">
        <v>460</v>
      </c>
      <c r="C613" s="50" t="s">
        <v>1304</v>
      </c>
      <c r="D613" s="58" t="s">
        <v>1305</v>
      </c>
      <c r="E613" s="51" t="s">
        <v>1045</v>
      </c>
      <c r="F613" s="52">
        <v>35</v>
      </c>
      <c r="G613" s="44"/>
      <c r="H613" s="44"/>
      <c r="I613" s="44"/>
      <c r="J613" s="53">
        <f t="shared" si="9"/>
        <v>35</v>
      </c>
    </row>
    <row r="614" spans="1:10" x14ac:dyDescent="0.25">
      <c r="A614" s="44">
        <v>598</v>
      </c>
      <c r="B614" s="50" t="s">
        <v>51</v>
      </c>
      <c r="C614" s="50" t="s">
        <v>1306</v>
      </c>
      <c r="D614" s="50" t="s">
        <v>1230</v>
      </c>
      <c r="E614" s="51" t="s">
        <v>393</v>
      </c>
      <c r="F614" s="52">
        <v>35</v>
      </c>
      <c r="G614" s="44"/>
      <c r="H614" s="44"/>
      <c r="I614" s="44"/>
      <c r="J614" s="53">
        <f t="shared" si="9"/>
        <v>35</v>
      </c>
    </row>
    <row r="615" spans="1:10" x14ac:dyDescent="0.25">
      <c r="A615" s="44">
        <v>598</v>
      </c>
      <c r="B615" s="50" t="s">
        <v>173</v>
      </c>
      <c r="C615" s="50" t="s">
        <v>1307</v>
      </c>
      <c r="D615" s="50" t="s">
        <v>1308</v>
      </c>
      <c r="E615" s="51" t="s">
        <v>1115</v>
      </c>
      <c r="F615" s="52">
        <v>35</v>
      </c>
      <c r="G615" s="44"/>
      <c r="H615" s="44"/>
      <c r="I615" s="44"/>
      <c r="J615" s="53">
        <f t="shared" si="9"/>
        <v>35</v>
      </c>
    </row>
    <row r="616" spans="1:10" x14ac:dyDescent="0.25">
      <c r="A616" s="44">
        <v>598</v>
      </c>
      <c r="B616" s="55" t="s">
        <v>584</v>
      </c>
      <c r="C616" s="55" t="s">
        <v>1309</v>
      </c>
      <c r="D616" s="55" t="s">
        <v>1310</v>
      </c>
      <c r="E616" s="51" t="s">
        <v>626</v>
      </c>
      <c r="F616" s="52">
        <v>35</v>
      </c>
      <c r="G616" s="57"/>
      <c r="H616" s="44"/>
      <c r="I616" s="44"/>
      <c r="J616" s="53">
        <f t="shared" si="9"/>
        <v>35</v>
      </c>
    </row>
    <row r="617" spans="1:10" x14ac:dyDescent="0.25">
      <c r="A617" s="44">
        <v>598</v>
      </c>
      <c r="B617" s="50" t="s">
        <v>333</v>
      </c>
      <c r="C617" s="50" t="s">
        <v>1311</v>
      </c>
      <c r="D617" s="50" t="s">
        <v>1312</v>
      </c>
      <c r="E617" s="51" t="s">
        <v>463</v>
      </c>
      <c r="F617" s="52">
        <v>35</v>
      </c>
      <c r="G617" s="44"/>
      <c r="H617" s="44"/>
      <c r="I617" s="44"/>
      <c r="J617" s="53">
        <f t="shared" si="9"/>
        <v>35</v>
      </c>
    </row>
    <row r="618" spans="1:10" x14ac:dyDescent="0.25">
      <c r="A618" s="44">
        <v>598</v>
      </c>
      <c r="B618" s="50" t="s">
        <v>42</v>
      </c>
      <c r="C618" s="50" t="s">
        <v>598</v>
      </c>
      <c r="D618" s="50"/>
      <c r="E618" s="51" t="s">
        <v>653</v>
      </c>
      <c r="F618" s="52">
        <v>35</v>
      </c>
      <c r="G618" s="44"/>
      <c r="H618" s="44"/>
      <c r="I618" s="44"/>
      <c r="J618" s="53">
        <f t="shared" si="9"/>
        <v>35</v>
      </c>
    </row>
    <row r="619" spans="1:10" x14ac:dyDescent="0.25">
      <c r="A619" s="44">
        <v>598</v>
      </c>
      <c r="B619" s="55" t="s">
        <v>65</v>
      </c>
      <c r="C619" s="55" t="s">
        <v>1313</v>
      </c>
      <c r="D619" s="55" t="s">
        <v>1314</v>
      </c>
      <c r="E619" s="51" t="s">
        <v>626</v>
      </c>
      <c r="F619" s="44">
        <v>35</v>
      </c>
      <c r="G619" s="59"/>
      <c r="H619" s="44"/>
      <c r="I619" s="44"/>
      <c r="J619" s="53">
        <f t="shared" si="9"/>
        <v>35</v>
      </c>
    </row>
    <row r="620" spans="1:10" x14ac:dyDescent="0.25">
      <c r="A620" s="44">
        <v>598</v>
      </c>
      <c r="B620" s="50" t="s">
        <v>49</v>
      </c>
      <c r="C620" s="50" t="s">
        <v>1315</v>
      </c>
      <c r="D620" s="50" t="s">
        <v>1316</v>
      </c>
      <c r="E620" s="51" t="s">
        <v>653</v>
      </c>
      <c r="F620" s="52">
        <v>35</v>
      </c>
      <c r="G620" s="44"/>
      <c r="H620" s="44"/>
      <c r="I620" s="44"/>
      <c r="J620" s="53">
        <f t="shared" si="9"/>
        <v>35</v>
      </c>
    </row>
    <row r="621" spans="1:10" x14ac:dyDescent="0.25">
      <c r="A621" s="44">
        <v>598</v>
      </c>
      <c r="B621" s="50" t="s">
        <v>40</v>
      </c>
      <c r="C621" s="50" t="s">
        <v>1317</v>
      </c>
      <c r="D621" s="58" t="s">
        <v>1318</v>
      </c>
      <c r="E621" s="51" t="s">
        <v>379</v>
      </c>
      <c r="F621" s="52">
        <v>35</v>
      </c>
      <c r="G621" s="44"/>
      <c r="H621" s="44"/>
      <c r="I621" s="44"/>
      <c r="J621" s="53">
        <f t="shared" si="9"/>
        <v>35</v>
      </c>
    </row>
    <row r="622" spans="1:10" x14ac:dyDescent="0.25">
      <c r="A622" s="44">
        <v>598</v>
      </c>
      <c r="B622" s="50" t="s">
        <v>1319</v>
      </c>
      <c r="C622" s="50" t="s">
        <v>1320</v>
      </c>
      <c r="D622" s="50" t="s">
        <v>1321</v>
      </c>
      <c r="E622" s="51" t="s">
        <v>1322</v>
      </c>
      <c r="F622" s="52">
        <v>35</v>
      </c>
      <c r="G622" s="44"/>
      <c r="H622" s="44"/>
      <c r="I622" s="44"/>
      <c r="J622" s="53">
        <f t="shared" si="9"/>
        <v>35</v>
      </c>
    </row>
    <row r="623" spans="1:10" x14ac:dyDescent="0.25">
      <c r="A623" s="44">
        <v>598</v>
      </c>
      <c r="B623" s="50" t="s">
        <v>44</v>
      </c>
      <c r="C623" s="50" t="s">
        <v>1323</v>
      </c>
      <c r="D623" s="50" t="s">
        <v>1324</v>
      </c>
      <c r="E623" s="51" t="s">
        <v>576</v>
      </c>
      <c r="F623" s="52">
        <v>35</v>
      </c>
      <c r="G623" s="44"/>
      <c r="H623" s="44"/>
      <c r="I623" s="44"/>
      <c r="J623" s="53">
        <f t="shared" si="9"/>
        <v>35</v>
      </c>
    </row>
    <row r="624" spans="1:10" x14ac:dyDescent="0.25">
      <c r="A624" s="44">
        <v>598</v>
      </c>
      <c r="B624" s="50" t="s">
        <v>186</v>
      </c>
      <c r="C624" s="50" t="s">
        <v>1325</v>
      </c>
      <c r="D624" s="58" t="s">
        <v>1326</v>
      </c>
      <c r="E624" s="51" t="s">
        <v>576</v>
      </c>
      <c r="F624" s="52">
        <v>35</v>
      </c>
      <c r="G624" s="44"/>
      <c r="H624" s="44"/>
      <c r="I624" s="44"/>
      <c r="J624" s="53">
        <f t="shared" si="9"/>
        <v>35</v>
      </c>
    </row>
    <row r="625" spans="1:10" x14ac:dyDescent="0.25">
      <c r="A625" s="44">
        <v>598</v>
      </c>
      <c r="B625" s="50" t="s">
        <v>1145</v>
      </c>
      <c r="C625" s="50" t="s">
        <v>1327</v>
      </c>
      <c r="D625" s="58" t="s">
        <v>1000</v>
      </c>
      <c r="E625" s="51" t="s">
        <v>411</v>
      </c>
      <c r="F625" s="52">
        <v>35</v>
      </c>
      <c r="G625" s="44"/>
      <c r="H625" s="44"/>
      <c r="I625" s="44"/>
      <c r="J625" s="53">
        <f t="shared" si="9"/>
        <v>35</v>
      </c>
    </row>
    <row r="626" spans="1:10" x14ac:dyDescent="0.25">
      <c r="A626" s="44">
        <v>598</v>
      </c>
      <c r="B626" s="50" t="s">
        <v>62</v>
      </c>
      <c r="C626" s="50" t="s">
        <v>1328</v>
      </c>
      <c r="D626" s="50" t="s">
        <v>1329</v>
      </c>
      <c r="E626" s="51" t="s">
        <v>651</v>
      </c>
      <c r="F626" s="52">
        <v>35</v>
      </c>
      <c r="G626" s="44"/>
      <c r="H626" s="44"/>
      <c r="I626" s="44"/>
      <c r="J626" s="53">
        <f t="shared" si="9"/>
        <v>35</v>
      </c>
    </row>
    <row r="627" spans="1:10" x14ac:dyDescent="0.25">
      <c r="A627" s="44">
        <v>598</v>
      </c>
      <c r="B627" s="55" t="s">
        <v>39</v>
      </c>
      <c r="C627" s="55" t="s">
        <v>1330</v>
      </c>
      <c r="D627" s="56"/>
      <c r="E627" s="51" t="s">
        <v>655</v>
      </c>
      <c r="F627" s="44">
        <v>35</v>
      </c>
      <c r="G627" s="59"/>
      <c r="H627" s="44"/>
      <c r="I627" s="44"/>
      <c r="J627" s="53">
        <f t="shared" si="9"/>
        <v>35</v>
      </c>
    </row>
    <row r="628" spans="1:10" x14ac:dyDescent="0.25">
      <c r="A628" s="44">
        <v>598</v>
      </c>
      <c r="B628" s="53" t="s">
        <v>338</v>
      </c>
      <c r="C628" s="53" t="s">
        <v>1331</v>
      </c>
      <c r="D628" s="53" t="s">
        <v>1332</v>
      </c>
      <c r="E628" s="51" t="s">
        <v>368</v>
      </c>
      <c r="F628" s="44"/>
      <c r="G628" s="54">
        <v>35</v>
      </c>
      <c r="H628" s="44"/>
      <c r="I628" s="44"/>
      <c r="J628" s="53">
        <f t="shared" si="9"/>
        <v>35</v>
      </c>
    </row>
    <row r="629" spans="1:10" x14ac:dyDescent="0.25">
      <c r="A629" s="44">
        <v>598</v>
      </c>
      <c r="B629" s="50" t="s">
        <v>331</v>
      </c>
      <c r="C629" s="50" t="s">
        <v>1146</v>
      </c>
      <c r="D629" s="50" t="s">
        <v>1147</v>
      </c>
      <c r="E629" s="51" t="s">
        <v>430</v>
      </c>
      <c r="F629" s="52">
        <v>35</v>
      </c>
      <c r="G629" s="44"/>
      <c r="H629" s="44"/>
      <c r="I629" s="44"/>
      <c r="J629" s="53">
        <f t="shared" si="9"/>
        <v>35</v>
      </c>
    </row>
    <row r="630" spans="1:10" x14ac:dyDescent="0.25">
      <c r="A630" s="44">
        <v>598</v>
      </c>
      <c r="B630" s="50" t="s">
        <v>460</v>
      </c>
      <c r="C630" s="50" t="s">
        <v>946</v>
      </c>
      <c r="D630" s="58"/>
      <c r="E630" s="51" t="s">
        <v>576</v>
      </c>
      <c r="F630" s="52">
        <v>35</v>
      </c>
      <c r="G630" s="44"/>
      <c r="H630" s="44"/>
      <c r="I630" s="44"/>
      <c r="J630" s="53">
        <f t="shared" si="9"/>
        <v>35</v>
      </c>
    </row>
    <row r="631" spans="1:10" x14ac:dyDescent="0.25">
      <c r="A631" s="44">
        <v>598</v>
      </c>
      <c r="B631" s="50" t="s">
        <v>44</v>
      </c>
      <c r="C631" s="50" t="s">
        <v>1333</v>
      </c>
      <c r="D631" s="50" t="s">
        <v>1334</v>
      </c>
      <c r="E631" s="51" t="s">
        <v>507</v>
      </c>
      <c r="F631" s="52">
        <v>35</v>
      </c>
      <c r="G631" s="44"/>
      <c r="H631" s="44"/>
      <c r="I631" s="44"/>
      <c r="J631" s="53">
        <f t="shared" si="9"/>
        <v>35</v>
      </c>
    </row>
    <row r="632" spans="1:10" x14ac:dyDescent="0.25">
      <c r="A632" s="44">
        <v>598</v>
      </c>
      <c r="B632" s="50" t="s">
        <v>397</v>
      </c>
      <c r="C632" s="50" t="s">
        <v>1335</v>
      </c>
      <c r="D632" s="50" t="s">
        <v>1336</v>
      </c>
      <c r="E632" s="51" t="s">
        <v>453</v>
      </c>
      <c r="F632" s="52">
        <v>35</v>
      </c>
      <c r="G632" s="44"/>
      <c r="H632" s="44"/>
      <c r="I632" s="44"/>
      <c r="J632" s="53">
        <f t="shared" si="9"/>
        <v>35</v>
      </c>
    </row>
    <row r="633" spans="1:10" x14ac:dyDescent="0.25">
      <c r="A633" s="44">
        <v>598</v>
      </c>
      <c r="B633" s="50" t="s">
        <v>1337</v>
      </c>
      <c r="C633" s="50" t="s">
        <v>1338</v>
      </c>
      <c r="D633" s="50" t="s">
        <v>623</v>
      </c>
      <c r="E633" s="51" t="s">
        <v>610</v>
      </c>
      <c r="F633" s="52">
        <v>35</v>
      </c>
      <c r="G633" s="44"/>
      <c r="H633" s="44"/>
      <c r="I633" s="44"/>
      <c r="J633" s="53">
        <f t="shared" si="9"/>
        <v>35</v>
      </c>
    </row>
    <row r="634" spans="1:10" x14ac:dyDescent="0.25">
      <c r="A634" s="44">
        <v>598</v>
      </c>
      <c r="B634" s="50" t="s">
        <v>631</v>
      </c>
      <c r="C634" s="50" t="s">
        <v>42</v>
      </c>
      <c r="D634" s="50" t="s">
        <v>1339</v>
      </c>
      <c r="E634" s="51" t="s">
        <v>658</v>
      </c>
      <c r="F634" s="52">
        <v>35</v>
      </c>
      <c r="G634" s="44"/>
      <c r="H634" s="44"/>
      <c r="I634" s="44"/>
      <c r="J634" s="53">
        <f t="shared" si="9"/>
        <v>35</v>
      </c>
    </row>
    <row r="635" spans="1:10" x14ac:dyDescent="0.25">
      <c r="A635" s="44">
        <v>598</v>
      </c>
      <c r="B635" s="50" t="s">
        <v>780</v>
      </c>
      <c r="C635" s="50" t="s">
        <v>1340</v>
      </c>
      <c r="D635" s="50" t="s">
        <v>1341</v>
      </c>
      <c r="E635" s="51" t="s">
        <v>453</v>
      </c>
      <c r="F635" s="52">
        <v>35</v>
      </c>
      <c r="G635" s="44"/>
      <c r="H635" s="44"/>
      <c r="I635" s="44"/>
      <c r="J635" s="53">
        <f t="shared" si="9"/>
        <v>35</v>
      </c>
    </row>
    <row r="636" spans="1:10" x14ac:dyDescent="0.25">
      <c r="A636" s="44">
        <v>598</v>
      </c>
      <c r="B636" s="50" t="s">
        <v>63</v>
      </c>
      <c r="C636" s="50" t="s">
        <v>1342</v>
      </c>
      <c r="D636" s="50" t="s">
        <v>1343</v>
      </c>
      <c r="E636" s="51" t="s">
        <v>1262</v>
      </c>
      <c r="F636" s="52">
        <v>35</v>
      </c>
      <c r="G636" s="44"/>
      <c r="H636" s="44"/>
      <c r="I636" s="44"/>
      <c r="J636" s="53">
        <f t="shared" si="9"/>
        <v>35</v>
      </c>
    </row>
    <row r="637" spans="1:10" x14ac:dyDescent="0.25">
      <c r="A637" s="44">
        <v>598</v>
      </c>
      <c r="B637" s="50" t="s">
        <v>27</v>
      </c>
      <c r="C637" s="50" t="s">
        <v>1344</v>
      </c>
      <c r="D637" s="50" t="s">
        <v>1345</v>
      </c>
      <c r="E637" s="51" t="s">
        <v>405</v>
      </c>
      <c r="F637" s="52">
        <v>35</v>
      </c>
      <c r="G637" s="44"/>
      <c r="H637" s="44"/>
      <c r="I637" s="44"/>
      <c r="J637" s="53">
        <f t="shared" si="9"/>
        <v>35</v>
      </c>
    </row>
    <row r="638" spans="1:10" x14ac:dyDescent="0.25">
      <c r="A638" s="44">
        <v>598</v>
      </c>
      <c r="B638" s="50" t="s">
        <v>994</v>
      </c>
      <c r="C638" s="50" t="s">
        <v>29</v>
      </c>
      <c r="D638" s="58" t="s">
        <v>611</v>
      </c>
      <c r="E638" s="51" t="s">
        <v>626</v>
      </c>
      <c r="F638" s="52">
        <v>35</v>
      </c>
      <c r="G638" s="44"/>
      <c r="H638" s="44"/>
      <c r="I638" s="44"/>
      <c r="J638" s="53">
        <f t="shared" si="9"/>
        <v>35</v>
      </c>
    </row>
    <row r="639" spans="1:10" x14ac:dyDescent="0.25">
      <c r="A639" s="44">
        <v>598</v>
      </c>
      <c r="B639" s="50" t="s">
        <v>76</v>
      </c>
      <c r="C639" s="50" t="s">
        <v>1346</v>
      </c>
      <c r="D639" s="50" t="s">
        <v>1347</v>
      </c>
      <c r="E639" s="51" t="s">
        <v>1045</v>
      </c>
      <c r="F639" s="52">
        <v>35</v>
      </c>
      <c r="G639" s="44"/>
      <c r="H639" s="44"/>
      <c r="I639" s="44"/>
      <c r="J639" s="53">
        <f t="shared" si="9"/>
        <v>35</v>
      </c>
    </row>
    <row r="640" spans="1:10" x14ac:dyDescent="0.25">
      <c r="A640" s="44">
        <v>598</v>
      </c>
      <c r="B640" s="50" t="s">
        <v>531</v>
      </c>
      <c r="C640" s="50" t="s">
        <v>1348</v>
      </c>
      <c r="D640" s="50"/>
      <c r="E640" s="51" t="s">
        <v>1262</v>
      </c>
      <c r="F640" s="52">
        <v>35</v>
      </c>
      <c r="G640" s="44"/>
      <c r="H640" s="44"/>
      <c r="I640" s="44"/>
      <c r="J640" s="53">
        <f t="shared" si="9"/>
        <v>35</v>
      </c>
    </row>
    <row r="641" spans="1:10" x14ac:dyDescent="0.25">
      <c r="A641" s="44">
        <v>598</v>
      </c>
      <c r="B641" s="50" t="s">
        <v>716</v>
      </c>
      <c r="C641" s="50" t="s">
        <v>1349</v>
      </c>
      <c r="D641" s="50" t="s">
        <v>1350</v>
      </c>
      <c r="E641" s="51" t="s">
        <v>518</v>
      </c>
      <c r="F641" s="52">
        <v>35</v>
      </c>
      <c r="G641" s="44"/>
      <c r="H641" s="44"/>
      <c r="I641" s="44"/>
      <c r="J641" s="53">
        <f t="shared" si="9"/>
        <v>35</v>
      </c>
    </row>
    <row r="642" spans="1:10" x14ac:dyDescent="0.25">
      <c r="A642" s="44">
        <v>598</v>
      </c>
      <c r="B642" s="50" t="s">
        <v>42</v>
      </c>
      <c r="C642" s="50" t="s">
        <v>971</v>
      </c>
      <c r="D642" s="50" t="s">
        <v>1351</v>
      </c>
      <c r="E642" s="51" t="s">
        <v>653</v>
      </c>
      <c r="F642" s="52">
        <v>35</v>
      </c>
      <c r="G642" s="44"/>
      <c r="H642" s="44"/>
      <c r="I642" s="44"/>
      <c r="J642" s="53">
        <f t="shared" si="9"/>
        <v>35</v>
      </c>
    </row>
    <row r="643" spans="1:10" x14ac:dyDescent="0.25">
      <c r="A643" s="44">
        <v>598</v>
      </c>
      <c r="B643" s="50" t="s">
        <v>1131</v>
      </c>
      <c r="C643" s="50" t="s">
        <v>1352</v>
      </c>
      <c r="D643" s="50"/>
      <c r="E643" s="51" t="s">
        <v>658</v>
      </c>
      <c r="F643" s="52">
        <v>35</v>
      </c>
      <c r="G643" s="44"/>
      <c r="H643" s="44"/>
      <c r="I643" s="44"/>
      <c r="J643" s="53">
        <f t="shared" si="9"/>
        <v>35</v>
      </c>
    </row>
    <row r="644" spans="1:10" x14ac:dyDescent="0.25">
      <c r="A644" s="44">
        <v>598</v>
      </c>
      <c r="B644" s="50" t="s">
        <v>56</v>
      </c>
      <c r="C644" s="50" t="s">
        <v>1353</v>
      </c>
      <c r="D644" s="58" t="s">
        <v>1354</v>
      </c>
      <c r="E644" s="51" t="s">
        <v>453</v>
      </c>
      <c r="F644" s="52">
        <v>35</v>
      </c>
      <c r="G644" s="44"/>
      <c r="H644" s="44"/>
      <c r="I644" s="44"/>
      <c r="J644" s="53">
        <f t="shared" ref="J644:J707" si="10">+F644+G644+H644+I644</f>
        <v>35</v>
      </c>
    </row>
    <row r="645" spans="1:10" x14ac:dyDescent="0.25">
      <c r="A645" s="44">
        <v>598</v>
      </c>
      <c r="B645" s="55" t="s">
        <v>56</v>
      </c>
      <c r="C645" s="55" t="s">
        <v>1355</v>
      </c>
      <c r="D645" s="55"/>
      <c r="E645" s="51" t="s">
        <v>453</v>
      </c>
      <c r="F645" s="44">
        <v>35</v>
      </c>
      <c r="G645" s="59"/>
      <c r="H645" s="44"/>
      <c r="I645" s="44"/>
      <c r="J645" s="53">
        <f t="shared" si="10"/>
        <v>35</v>
      </c>
    </row>
    <row r="646" spans="1:10" x14ac:dyDescent="0.25">
      <c r="A646" s="44">
        <v>598</v>
      </c>
      <c r="B646" s="50" t="s">
        <v>406</v>
      </c>
      <c r="C646" s="50" t="s">
        <v>1356</v>
      </c>
      <c r="D646" s="50" t="s">
        <v>1357</v>
      </c>
      <c r="E646" s="51" t="s">
        <v>523</v>
      </c>
      <c r="F646" s="52">
        <v>35</v>
      </c>
      <c r="G646" s="44"/>
      <c r="H646" s="44"/>
      <c r="I646" s="44"/>
      <c r="J646" s="53">
        <f t="shared" si="10"/>
        <v>35</v>
      </c>
    </row>
    <row r="647" spans="1:10" x14ac:dyDescent="0.25">
      <c r="A647" s="44">
        <v>598</v>
      </c>
      <c r="B647" s="50" t="s">
        <v>1171</v>
      </c>
      <c r="C647" s="50" t="s">
        <v>1358</v>
      </c>
      <c r="D647" s="50"/>
      <c r="E647" s="51" t="s">
        <v>379</v>
      </c>
      <c r="F647" s="52">
        <v>35</v>
      </c>
      <c r="G647" s="44"/>
      <c r="H647" s="44"/>
      <c r="I647" s="44"/>
      <c r="J647" s="53">
        <f t="shared" si="10"/>
        <v>35</v>
      </c>
    </row>
    <row r="648" spans="1:10" x14ac:dyDescent="0.25">
      <c r="A648" s="44">
        <v>598</v>
      </c>
      <c r="B648" s="50" t="s">
        <v>68</v>
      </c>
      <c r="C648" s="50" t="s">
        <v>1359</v>
      </c>
      <c r="D648" s="50" t="s">
        <v>1360</v>
      </c>
      <c r="E648" s="51" t="s">
        <v>518</v>
      </c>
      <c r="F648" s="52">
        <v>35</v>
      </c>
      <c r="G648" s="44"/>
      <c r="H648" s="44"/>
      <c r="I648" s="44"/>
      <c r="J648" s="53">
        <f t="shared" si="10"/>
        <v>35</v>
      </c>
    </row>
    <row r="649" spans="1:10" x14ac:dyDescent="0.25">
      <c r="A649" s="44">
        <v>598</v>
      </c>
      <c r="B649" s="55" t="s">
        <v>390</v>
      </c>
      <c r="C649" s="55" t="s">
        <v>185</v>
      </c>
      <c r="D649" s="55" t="s">
        <v>1361</v>
      </c>
      <c r="E649" s="51" t="s">
        <v>430</v>
      </c>
      <c r="F649" s="44">
        <v>35</v>
      </c>
      <c r="G649" s="59"/>
      <c r="H649" s="44"/>
      <c r="I649" s="44"/>
      <c r="J649" s="53">
        <f t="shared" si="10"/>
        <v>35</v>
      </c>
    </row>
    <row r="650" spans="1:10" x14ac:dyDescent="0.25">
      <c r="A650" s="44">
        <v>598</v>
      </c>
      <c r="B650" s="50" t="s">
        <v>44</v>
      </c>
      <c r="C650" s="50" t="s">
        <v>1362</v>
      </c>
      <c r="D650" s="50" t="s">
        <v>1363</v>
      </c>
      <c r="E650" s="51" t="s">
        <v>411</v>
      </c>
      <c r="F650" s="52">
        <v>35</v>
      </c>
      <c r="G650" s="44"/>
      <c r="H650" s="44"/>
      <c r="I650" s="44"/>
      <c r="J650" s="53">
        <f t="shared" si="10"/>
        <v>35</v>
      </c>
    </row>
    <row r="651" spans="1:10" x14ac:dyDescent="0.25">
      <c r="A651" s="44">
        <v>598</v>
      </c>
      <c r="B651" s="50" t="s">
        <v>44</v>
      </c>
      <c r="C651" s="50" t="s">
        <v>1364</v>
      </c>
      <c r="D651" s="50" t="s">
        <v>654</v>
      </c>
      <c r="E651" s="51" t="s">
        <v>918</v>
      </c>
      <c r="F651" s="52">
        <v>35</v>
      </c>
      <c r="G651" s="44"/>
      <c r="H651" s="44"/>
      <c r="I651" s="44"/>
      <c r="J651" s="53">
        <f t="shared" si="10"/>
        <v>35</v>
      </c>
    </row>
    <row r="652" spans="1:10" x14ac:dyDescent="0.25">
      <c r="A652" s="44">
        <v>598</v>
      </c>
      <c r="B652" s="50" t="s">
        <v>49</v>
      </c>
      <c r="C652" s="50" t="s">
        <v>1365</v>
      </c>
      <c r="D652" s="50"/>
      <c r="E652" s="51" t="s">
        <v>621</v>
      </c>
      <c r="F652" s="52">
        <v>35</v>
      </c>
      <c r="G652" s="44"/>
      <c r="H652" s="44"/>
      <c r="I652" s="44"/>
      <c r="J652" s="53">
        <f t="shared" si="10"/>
        <v>35</v>
      </c>
    </row>
    <row r="653" spans="1:10" x14ac:dyDescent="0.25">
      <c r="A653" s="44">
        <v>598</v>
      </c>
      <c r="B653" s="55" t="s">
        <v>40</v>
      </c>
      <c r="C653" s="55" t="s">
        <v>1093</v>
      </c>
      <c r="D653" s="55" t="s">
        <v>1147</v>
      </c>
      <c r="E653" s="51" t="s">
        <v>458</v>
      </c>
      <c r="F653" s="44">
        <v>35</v>
      </c>
      <c r="G653" s="59"/>
      <c r="H653" s="44"/>
      <c r="I653" s="44"/>
      <c r="J653" s="53">
        <f t="shared" si="10"/>
        <v>35</v>
      </c>
    </row>
    <row r="654" spans="1:10" x14ac:dyDescent="0.25">
      <c r="A654" s="44">
        <v>598</v>
      </c>
      <c r="B654" s="50" t="s">
        <v>76</v>
      </c>
      <c r="C654" s="50" t="s">
        <v>1366</v>
      </c>
      <c r="D654" s="50" t="s">
        <v>1367</v>
      </c>
      <c r="E654" s="51" t="s">
        <v>453</v>
      </c>
      <c r="F654" s="52">
        <v>35</v>
      </c>
      <c r="G654" s="44"/>
      <c r="H654" s="44"/>
      <c r="I654" s="44"/>
      <c r="J654" s="53">
        <f t="shared" si="10"/>
        <v>35</v>
      </c>
    </row>
    <row r="655" spans="1:10" x14ac:dyDescent="0.25">
      <c r="A655" s="44">
        <v>598</v>
      </c>
      <c r="B655" s="50" t="s">
        <v>51</v>
      </c>
      <c r="C655" s="50" t="s">
        <v>1368</v>
      </c>
      <c r="D655" s="50" t="s">
        <v>1369</v>
      </c>
      <c r="E655" s="51" t="s">
        <v>507</v>
      </c>
      <c r="F655" s="52">
        <v>35</v>
      </c>
      <c r="G655" s="44"/>
      <c r="H655" s="44"/>
      <c r="I655" s="44"/>
      <c r="J655" s="53">
        <f t="shared" si="10"/>
        <v>35</v>
      </c>
    </row>
    <row r="656" spans="1:10" x14ac:dyDescent="0.25">
      <c r="A656" s="44">
        <v>598</v>
      </c>
      <c r="B656" s="50" t="s">
        <v>62</v>
      </c>
      <c r="C656" s="50" t="s">
        <v>631</v>
      </c>
      <c r="D656" s="50" t="s">
        <v>1370</v>
      </c>
      <c r="E656" s="51" t="s">
        <v>458</v>
      </c>
      <c r="F656" s="52">
        <v>35</v>
      </c>
      <c r="G656" s="44"/>
      <c r="H656" s="44"/>
      <c r="I656" s="44"/>
      <c r="J656" s="53">
        <f t="shared" si="10"/>
        <v>35</v>
      </c>
    </row>
    <row r="657" spans="1:10" x14ac:dyDescent="0.25">
      <c r="A657" s="44">
        <v>598</v>
      </c>
      <c r="B657" s="53" t="s">
        <v>40</v>
      </c>
      <c r="C657" s="53" t="s">
        <v>1371</v>
      </c>
      <c r="D657" s="53" t="s">
        <v>1372</v>
      </c>
      <c r="E657" s="51" t="s">
        <v>370</v>
      </c>
      <c r="F657" s="44"/>
      <c r="G657" s="54">
        <v>35</v>
      </c>
      <c r="H657" s="44"/>
      <c r="I657" s="44"/>
      <c r="J657" s="53">
        <f t="shared" si="10"/>
        <v>35</v>
      </c>
    </row>
    <row r="658" spans="1:10" x14ac:dyDescent="0.25">
      <c r="A658" s="44">
        <v>598</v>
      </c>
      <c r="B658" s="50" t="s">
        <v>39</v>
      </c>
      <c r="C658" s="50" t="s">
        <v>1373</v>
      </c>
      <c r="D658" s="50"/>
      <c r="E658" s="51" t="s">
        <v>518</v>
      </c>
      <c r="F658" s="52">
        <v>35</v>
      </c>
      <c r="G658" s="44"/>
      <c r="H658" s="44"/>
      <c r="I658" s="44"/>
      <c r="J658" s="53">
        <f t="shared" si="10"/>
        <v>35</v>
      </c>
    </row>
    <row r="659" spans="1:10" x14ac:dyDescent="0.25">
      <c r="A659" s="44">
        <v>598</v>
      </c>
      <c r="B659" s="50" t="s">
        <v>71</v>
      </c>
      <c r="C659" s="50" t="s">
        <v>1374</v>
      </c>
      <c r="D659" s="50"/>
      <c r="E659" s="51" t="s">
        <v>379</v>
      </c>
      <c r="F659" s="52">
        <v>35</v>
      </c>
      <c r="G659" s="44"/>
      <c r="H659" s="44"/>
      <c r="I659" s="44"/>
      <c r="J659" s="53">
        <f t="shared" si="10"/>
        <v>35</v>
      </c>
    </row>
    <row r="660" spans="1:10" x14ac:dyDescent="0.25">
      <c r="A660" s="44">
        <v>657</v>
      </c>
      <c r="B660" s="53" t="s">
        <v>61</v>
      </c>
      <c r="C660" s="53" t="s">
        <v>1375</v>
      </c>
      <c r="D660" s="53" t="s">
        <v>1376</v>
      </c>
      <c r="E660" s="51" t="s">
        <v>370</v>
      </c>
      <c r="F660" s="44"/>
      <c r="G660" s="54">
        <v>34</v>
      </c>
      <c r="H660" s="44"/>
      <c r="I660" s="44"/>
      <c r="J660" s="53">
        <f t="shared" si="10"/>
        <v>34</v>
      </c>
    </row>
    <row r="661" spans="1:10" x14ac:dyDescent="0.25">
      <c r="A661" s="44">
        <v>657</v>
      </c>
      <c r="B661" s="53" t="s">
        <v>68</v>
      </c>
      <c r="C661" s="53" t="s">
        <v>1377</v>
      </c>
      <c r="D661" s="53" t="s">
        <v>1378</v>
      </c>
      <c r="E661" s="51" t="s">
        <v>368</v>
      </c>
      <c r="F661" s="44"/>
      <c r="G661" s="54">
        <v>34</v>
      </c>
      <c r="H661" s="44"/>
      <c r="I661" s="44"/>
      <c r="J661" s="53">
        <f t="shared" si="10"/>
        <v>34</v>
      </c>
    </row>
    <row r="662" spans="1:10" x14ac:dyDescent="0.25">
      <c r="A662" s="44">
        <v>659</v>
      </c>
      <c r="B662" s="50" t="s">
        <v>1379</v>
      </c>
      <c r="C662" s="50" t="s">
        <v>1380</v>
      </c>
      <c r="D662" s="50"/>
      <c r="E662" s="51" t="s">
        <v>456</v>
      </c>
      <c r="F662" s="52">
        <v>33</v>
      </c>
      <c r="G662" s="44"/>
      <c r="H662" s="44"/>
      <c r="I662" s="44"/>
      <c r="J662" s="53">
        <f t="shared" si="10"/>
        <v>33</v>
      </c>
    </row>
    <row r="663" spans="1:10" x14ac:dyDescent="0.25">
      <c r="A663" s="44">
        <v>659</v>
      </c>
      <c r="B663" s="50" t="s">
        <v>42</v>
      </c>
      <c r="C663" s="50" t="s">
        <v>1107</v>
      </c>
      <c r="D663" s="50" t="s">
        <v>1370</v>
      </c>
      <c r="E663" s="51" t="s">
        <v>456</v>
      </c>
      <c r="F663" s="52">
        <v>33</v>
      </c>
      <c r="G663" s="44"/>
      <c r="H663" s="44"/>
      <c r="I663" s="44"/>
      <c r="J663" s="53">
        <f t="shared" si="10"/>
        <v>33</v>
      </c>
    </row>
    <row r="664" spans="1:10" x14ac:dyDescent="0.25">
      <c r="A664" s="44">
        <v>659</v>
      </c>
      <c r="B664" s="55" t="s">
        <v>53</v>
      </c>
      <c r="C664" s="55" t="s">
        <v>1381</v>
      </c>
      <c r="D664" s="55" t="s">
        <v>1382</v>
      </c>
      <c r="E664" s="51" t="s">
        <v>411</v>
      </c>
      <c r="F664" s="44">
        <v>33</v>
      </c>
      <c r="G664" s="57"/>
      <c r="H664" s="44"/>
      <c r="I664" s="44"/>
      <c r="J664" s="53">
        <f t="shared" si="10"/>
        <v>33</v>
      </c>
    </row>
    <row r="665" spans="1:10" x14ac:dyDescent="0.25">
      <c r="A665" s="44">
        <v>659</v>
      </c>
      <c r="B665" s="50" t="s">
        <v>71</v>
      </c>
      <c r="C665" s="50" t="s">
        <v>709</v>
      </c>
      <c r="D665" s="50" t="s">
        <v>1383</v>
      </c>
      <c r="E665" s="51" t="s">
        <v>653</v>
      </c>
      <c r="F665" s="52">
        <v>33</v>
      </c>
      <c r="G665" s="44"/>
      <c r="H665" s="44"/>
      <c r="I665" s="44"/>
      <c r="J665" s="53">
        <f t="shared" si="10"/>
        <v>33</v>
      </c>
    </row>
    <row r="666" spans="1:10" x14ac:dyDescent="0.25">
      <c r="A666" s="44">
        <v>659</v>
      </c>
      <c r="B666" s="50" t="s">
        <v>488</v>
      </c>
      <c r="C666" s="50" t="s">
        <v>1384</v>
      </c>
      <c r="D666" s="50" t="s">
        <v>79</v>
      </c>
      <c r="E666" s="51" t="s">
        <v>573</v>
      </c>
      <c r="F666" s="52">
        <v>33</v>
      </c>
      <c r="G666" s="44"/>
      <c r="H666" s="44"/>
      <c r="I666" s="44"/>
      <c r="J666" s="53">
        <f t="shared" si="10"/>
        <v>33</v>
      </c>
    </row>
    <row r="667" spans="1:10" x14ac:dyDescent="0.25">
      <c r="A667" s="44">
        <v>659</v>
      </c>
      <c r="B667" s="50" t="s">
        <v>44</v>
      </c>
      <c r="C667" s="50" t="s">
        <v>1385</v>
      </c>
      <c r="D667" s="50" t="s">
        <v>1386</v>
      </c>
      <c r="E667" s="51" t="s">
        <v>463</v>
      </c>
      <c r="F667" s="52">
        <v>33</v>
      </c>
      <c r="G667" s="44"/>
      <c r="H667" s="44"/>
      <c r="I667" s="44"/>
      <c r="J667" s="53">
        <f t="shared" si="10"/>
        <v>33</v>
      </c>
    </row>
    <row r="668" spans="1:10" x14ac:dyDescent="0.25">
      <c r="A668" s="44">
        <v>659</v>
      </c>
      <c r="B668" s="50" t="s">
        <v>716</v>
      </c>
      <c r="C668" s="50" t="s">
        <v>1387</v>
      </c>
      <c r="D668" s="58" t="s">
        <v>79</v>
      </c>
      <c r="E668" s="51" t="s">
        <v>458</v>
      </c>
      <c r="F668" s="52">
        <v>33</v>
      </c>
      <c r="G668" s="44"/>
      <c r="H668" s="44"/>
      <c r="I668" s="44"/>
      <c r="J668" s="53">
        <f t="shared" si="10"/>
        <v>33</v>
      </c>
    </row>
    <row r="669" spans="1:10" x14ac:dyDescent="0.25">
      <c r="A669" s="44">
        <v>659</v>
      </c>
      <c r="B669" s="50" t="s">
        <v>1388</v>
      </c>
      <c r="C669" s="50" t="s">
        <v>1389</v>
      </c>
      <c r="D669" s="50" t="s">
        <v>1390</v>
      </c>
      <c r="E669" s="51" t="s">
        <v>748</v>
      </c>
      <c r="F669" s="52">
        <v>33</v>
      </c>
      <c r="G669" s="44"/>
      <c r="H669" s="44"/>
      <c r="I669" s="44"/>
      <c r="J669" s="53">
        <f t="shared" si="10"/>
        <v>33</v>
      </c>
    </row>
    <row r="670" spans="1:10" x14ac:dyDescent="0.25">
      <c r="A670" s="44">
        <v>659</v>
      </c>
      <c r="B670" s="50" t="s">
        <v>61</v>
      </c>
      <c r="C670" s="50" t="s">
        <v>1391</v>
      </c>
      <c r="D670" s="50"/>
      <c r="E670" s="51" t="s">
        <v>581</v>
      </c>
      <c r="F670" s="52">
        <v>33</v>
      </c>
      <c r="G670" s="44"/>
      <c r="H670" s="44"/>
      <c r="I670" s="44"/>
      <c r="J670" s="53">
        <f t="shared" si="10"/>
        <v>33</v>
      </c>
    </row>
    <row r="671" spans="1:10" x14ac:dyDescent="0.25">
      <c r="A671" s="44">
        <v>659</v>
      </c>
      <c r="B671" s="50" t="s">
        <v>51</v>
      </c>
      <c r="C671" s="50" t="s">
        <v>1392</v>
      </c>
      <c r="D671" s="50" t="s">
        <v>1393</v>
      </c>
      <c r="E671" s="51" t="s">
        <v>576</v>
      </c>
      <c r="F671" s="52">
        <v>33</v>
      </c>
      <c r="G671" s="44"/>
      <c r="H671" s="44"/>
      <c r="I671" s="44"/>
      <c r="J671" s="53">
        <f t="shared" si="10"/>
        <v>33</v>
      </c>
    </row>
    <row r="672" spans="1:10" x14ac:dyDescent="0.25">
      <c r="A672" s="44">
        <v>659</v>
      </c>
      <c r="B672" s="50" t="s">
        <v>1171</v>
      </c>
      <c r="C672" s="50" t="s">
        <v>861</v>
      </c>
      <c r="D672" s="50" t="s">
        <v>1394</v>
      </c>
      <c r="E672" s="51" t="s">
        <v>467</v>
      </c>
      <c r="F672" s="52">
        <v>33</v>
      </c>
      <c r="G672" s="44"/>
      <c r="H672" s="44"/>
      <c r="I672" s="44"/>
      <c r="J672" s="53">
        <f t="shared" si="10"/>
        <v>33</v>
      </c>
    </row>
    <row r="673" spans="1:10" x14ac:dyDescent="0.25">
      <c r="A673" s="44">
        <v>659</v>
      </c>
      <c r="B673" s="55" t="s">
        <v>173</v>
      </c>
      <c r="C673" s="55" t="s">
        <v>1006</v>
      </c>
      <c r="D673" s="55" t="s">
        <v>761</v>
      </c>
      <c r="E673" s="51" t="s">
        <v>658</v>
      </c>
      <c r="F673" s="44">
        <v>33</v>
      </c>
      <c r="G673" s="59"/>
      <c r="H673" s="44"/>
      <c r="I673" s="44"/>
      <c r="J673" s="53">
        <f t="shared" si="10"/>
        <v>33</v>
      </c>
    </row>
    <row r="674" spans="1:10" x14ac:dyDescent="0.25">
      <c r="A674" s="44">
        <v>659</v>
      </c>
      <c r="B674" s="50" t="s">
        <v>173</v>
      </c>
      <c r="C674" s="50" t="s">
        <v>794</v>
      </c>
      <c r="D674" s="50"/>
      <c r="E674" s="51" t="s">
        <v>507</v>
      </c>
      <c r="F674" s="52">
        <v>33</v>
      </c>
      <c r="G674" s="44"/>
      <c r="H674" s="44"/>
      <c r="I674" s="44"/>
      <c r="J674" s="53">
        <f t="shared" si="10"/>
        <v>33</v>
      </c>
    </row>
    <row r="675" spans="1:10" x14ac:dyDescent="0.25">
      <c r="A675" s="44">
        <v>659</v>
      </c>
      <c r="B675" s="50" t="s">
        <v>866</v>
      </c>
      <c r="C675" s="50" t="s">
        <v>1395</v>
      </c>
      <c r="D675" s="50" t="s">
        <v>1396</v>
      </c>
      <c r="E675" s="51" t="s">
        <v>918</v>
      </c>
      <c r="F675" s="52">
        <v>33</v>
      </c>
      <c r="G675" s="44"/>
      <c r="H675" s="44"/>
      <c r="I675" s="44"/>
      <c r="J675" s="53">
        <f t="shared" si="10"/>
        <v>33</v>
      </c>
    </row>
    <row r="676" spans="1:10" x14ac:dyDescent="0.25">
      <c r="A676" s="44">
        <v>659</v>
      </c>
      <c r="B676" s="50" t="s">
        <v>42</v>
      </c>
      <c r="C676" s="50" t="s">
        <v>1397</v>
      </c>
      <c r="D676" s="50" t="s">
        <v>1398</v>
      </c>
      <c r="E676" s="51" t="s">
        <v>456</v>
      </c>
      <c r="F676" s="52">
        <v>33</v>
      </c>
      <c r="G676" s="44"/>
      <c r="H676" s="44"/>
      <c r="I676" s="44"/>
      <c r="J676" s="53">
        <f t="shared" si="10"/>
        <v>33</v>
      </c>
    </row>
    <row r="677" spans="1:10" x14ac:dyDescent="0.25">
      <c r="A677" s="44">
        <v>659</v>
      </c>
      <c r="B677" s="50" t="s">
        <v>1399</v>
      </c>
      <c r="C677" s="50" t="s">
        <v>1400</v>
      </c>
      <c r="D677" s="50" t="s">
        <v>1401</v>
      </c>
      <c r="E677" s="51" t="s">
        <v>643</v>
      </c>
      <c r="F677" s="52">
        <v>33</v>
      </c>
      <c r="G677" s="44"/>
      <c r="H677" s="44"/>
      <c r="I677" s="44"/>
      <c r="J677" s="53">
        <f t="shared" si="10"/>
        <v>33</v>
      </c>
    </row>
    <row r="678" spans="1:10" x14ac:dyDescent="0.25">
      <c r="A678" s="44">
        <v>659</v>
      </c>
      <c r="B678" s="50" t="s">
        <v>406</v>
      </c>
      <c r="C678" s="50" t="s">
        <v>1402</v>
      </c>
      <c r="D678" s="58" t="s">
        <v>970</v>
      </c>
      <c r="E678" s="51" t="s">
        <v>576</v>
      </c>
      <c r="F678" s="52">
        <v>33</v>
      </c>
      <c r="G678" s="44"/>
      <c r="H678" s="44"/>
      <c r="I678" s="44"/>
      <c r="J678" s="53">
        <f t="shared" si="10"/>
        <v>33</v>
      </c>
    </row>
    <row r="679" spans="1:10" x14ac:dyDescent="0.25">
      <c r="A679" s="44">
        <v>659</v>
      </c>
      <c r="B679" s="50" t="s">
        <v>63</v>
      </c>
      <c r="C679" s="50" t="s">
        <v>1403</v>
      </c>
      <c r="D679" s="50" t="s">
        <v>654</v>
      </c>
      <c r="E679" s="51" t="s">
        <v>453</v>
      </c>
      <c r="F679" s="52">
        <v>33</v>
      </c>
      <c r="G679" s="44"/>
      <c r="H679" s="44"/>
      <c r="I679" s="44"/>
      <c r="J679" s="53">
        <f t="shared" si="10"/>
        <v>33</v>
      </c>
    </row>
    <row r="680" spans="1:10" x14ac:dyDescent="0.25">
      <c r="A680" s="44">
        <v>659</v>
      </c>
      <c r="B680" s="50" t="s">
        <v>44</v>
      </c>
      <c r="C680" s="50" t="s">
        <v>1403</v>
      </c>
      <c r="D680" s="50" t="s">
        <v>1404</v>
      </c>
      <c r="E680" s="51" t="s">
        <v>576</v>
      </c>
      <c r="F680" s="52">
        <v>33</v>
      </c>
      <c r="G680" s="44"/>
      <c r="H680" s="44"/>
      <c r="I680" s="44"/>
      <c r="J680" s="53">
        <f t="shared" si="10"/>
        <v>33</v>
      </c>
    </row>
    <row r="681" spans="1:10" x14ac:dyDescent="0.25">
      <c r="A681" s="44">
        <v>659</v>
      </c>
      <c r="B681" s="50" t="s">
        <v>49</v>
      </c>
      <c r="C681" s="50" t="s">
        <v>1405</v>
      </c>
      <c r="D681" s="50"/>
      <c r="E681" s="51" t="s">
        <v>458</v>
      </c>
      <c r="F681" s="52">
        <v>33</v>
      </c>
      <c r="G681" s="44"/>
      <c r="H681" s="44"/>
      <c r="I681" s="44"/>
      <c r="J681" s="53">
        <f t="shared" si="10"/>
        <v>33</v>
      </c>
    </row>
    <row r="682" spans="1:10" x14ac:dyDescent="0.25">
      <c r="A682" s="44">
        <v>659</v>
      </c>
      <c r="B682" s="50" t="s">
        <v>56</v>
      </c>
      <c r="C682" s="50" t="s">
        <v>1406</v>
      </c>
      <c r="D682" s="50" t="s">
        <v>1407</v>
      </c>
      <c r="E682" s="51" t="s">
        <v>507</v>
      </c>
      <c r="F682" s="52">
        <v>33</v>
      </c>
      <c r="G682" s="44"/>
      <c r="H682" s="44"/>
      <c r="I682" s="44"/>
      <c r="J682" s="53">
        <f t="shared" si="10"/>
        <v>33</v>
      </c>
    </row>
    <row r="683" spans="1:10" x14ac:dyDescent="0.25">
      <c r="A683" s="44">
        <v>659</v>
      </c>
      <c r="B683" s="50" t="s">
        <v>76</v>
      </c>
      <c r="C683" s="50" t="s">
        <v>1408</v>
      </c>
      <c r="D683" s="50"/>
      <c r="E683" s="51" t="s">
        <v>643</v>
      </c>
      <c r="F683" s="52">
        <v>33</v>
      </c>
      <c r="G683" s="44"/>
      <c r="H683" s="44"/>
      <c r="I683" s="44"/>
      <c r="J683" s="53">
        <f t="shared" si="10"/>
        <v>33</v>
      </c>
    </row>
    <row r="684" spans="1:10" x14ac:dyDescent="0.25">
      <c r="A684" s="44">
        <v>659</v>
      </c>
      <c r="B684" s="50" t="s">
        <v>39</v>
      </c>
      <c r="C684" s="50" t="s">
        <v>1409</v>
      </c>
      <c r="D684" s="50"/>
      <c r="E684" s="51" t="s">
        <v>651</v>
      </c>
      <c r="F684" s="52">
        <v>33</v>
      </c>
      <c r="G684" s="44"/>
      <c r="H684" s="44"/>
      <c r="I684" s="44"/>
      <c r="J684" s="53">
        <f t="shared" si="10"/>
        <v>33</v>
      </c>
    </row>
    <row r="685" spans="1:10" x14ac:dyDescent="0.25">
      <c r="A685" s="44">
        <v>659</v>
      </c>
      <c r="B685" s="50" t="s">
        <v>71</v>
      </c>
      <c r="C685" s="50" t="s">
        <v>1137</v>
      </c>
      <c r="D685" s="50" t="s">
        <v>1410</v>
      </c>
      <c r="E685" s="51" t="s">
        <v>411</v>
      </c>
      <c r="F685" s="52">
        <v>33</v>
      </c>
      <c r="G685" s="44"/>
      <c r="H685" s="44"/>
      <c r="I685" s="44"/>
      <c r="J685" s="53">
        <f t="shared" si="10"/>
        <v>33</v>
      </c>
    </row>
    <row r="686" spans="1:10" x14ac:dyDescent="0.25">
      <c r="A686" s="44">
        <v>659</v>
      </c>
      <c r="B686" s="50" t="s">
        <v>716</v>
      </c>
      <c r="C686" s="50" t="s">
        <v>159</v>
      </c>
      <c r="D686" s="50" t="s">
        <v>611</v>
      </c>
      <c r="E686" s="51" t="s">
        <v>918</v>
      </c>
      <c r="F686" s="52">
        <v>33</v>
      </c>
      <c r="G686" s="44"/>
      <c r="H686" s="44"/>
      <c r="I686" s="44"/>
      <c r="J686" s="53">
        <f t="shared" si="10"/>
        <v>33</v>
      </c>
    </row>
    <row r="687" spans="1:10" x14ac:dyDescent="0.25">
      <c r="A687" s="44">
        <v>659</v>
      </c>
      <c r="B687" s="50" t="s">
        <v>62</v>
      </c>
      <c r="C687" s="50" t="s">
        <v>1411</v>
      </c>
      <c r="D687" s="50" t="s">
        <v>1412</v>
      </c>
      <c r="E687" s="51" t="s">
        <v>458</v>
      </c>
      <c r="F687" s="52">
        <v>33</v>
      </c>
      <c r="G687" s="44"/>
      <c r="H687" s="44"/>
      <c r="I687" s="44"/>
      <c r="J687" s="53">
        <f t="shared" si="10"/>
        <v>33</v>
      </c>
    </row>
    <row r="688" spans="1:10" x14ac:dyDescent="0.25">
      <c r="A688" s="44">
        <v>659</v>
      </c>
      <c r="B688" s="50" t="s">
        <v>994</v>
      </c>
      <c r="C688" s="50" t="s">
        <v>1413</v>
      </c>
      <c r="D688" s="50" t="s">
        <v>1414</v>
      </c>
      <c r="E688" s="51" t="s">
        <v>453</v>
      </c>
      <c r="F688" s="52">
        <v>33</v>
      </c>
      <c r="G688" s="44"/>
      <c r="H688" s="44"/>
      <c r="I688" s="44"/>
      <c r="J688" s="53">
        <f t="shared" si="10"/>
        <v>33</v>
      </c>
    </row>
    <row r="689" spans="1:10" x14ac:dyDescent="0.25">
      <c r="A689" s="44">
        <v>659</v>
      </c>
      <c r="B689" s="50" t="s">
        <v>61</v>
      </c>
      <c r="C689" s="50" t="s">
        <v>1415</v>
      </c>
      <c r="D689" s="50" t="s">
        <v>1416</v>
      </c>
      <c r="E689" s="51" t="s">
        <v>576</v>
      </c>
      <c r="F689" s="52">
        <v>33</v>
      </c>
      <c r="G689" s="44"/>
      <c r="H689" s="44"/>
      <c r="I689" s="44"/>
      <c r="J689" s="53">
        <f t="shared" si="10"/>
        <v>33</v>
      </c>
    </row>
    <row r="690" spans="1:10" x14ac:dyDescent="0.25">
      <c r="A690" s="44">
        <v>659</v>
      </c>
      <c r="B690" s="55" t="s">
        <v>51</v>
      </c>
      <c r="C690" s="55" t="s">
        <v>1417</v>
      </c>
      <c r="D690" s="55" t="s">
        <v>603</v>
      </c>
      <c r="E690" s="51" t="s">
        <v>507</v>
      </c>
      <c r="F690" s="44">
        <v>33</v>
      </c>
      <c r="G690" s="59"/>
      <c r="H690" s="44"/>
      <c r="I690" s="44"/>
      <c r="J690" s="53">
        <f t="shared" si="10"/>
        <v>33</v>
      </c>
    </row>
    <row r="691" spans="1:10" x14ac:dyDescent="0.25">
      <c r="A691" s="44">
        <v>659</v>
      </c>
      <c r="B691" s="50" t="s">
        <v>856</v>
      </c>
      <c r="C691" s="50" t="s">
        <v>338</v>
      </c>
      <c r="D691" s="50"/>
      <c r="E691" s="51" t="s">
        <v>507</v>
      </c>
      <c r="F691" s="52">
        <v>33</v>
      </c>
      <c r="G691" s="44"/>
      <c r="H691" s="44"/>
      <c r="I691" s="44"/>
      <c r="J691" s="53">
        <f t="shared" si="10"/>
        <v>33</v>
      </c>
    </row>
    <row r="692" spans="1:10" x14ac:dyDescent="0.25">
      <c r="A692" s="44">
        <v>659</v>
      </c>
      <c r="B692" s="50" t="s">
        <v>46</v>
      </c>
      <c r="C692" s="50" t="s">
        <v>324</v>
      </c>
      <c r="D692" s="50" t="s">
        <v>437</v>
      </c>
      <c r="E692" s="51" t="s">
        <v>411</v>
      </c>
      <c r="F692" s="52">
        <v>33</v>
      </c>
      <c r="G692" s="44"/>
      <c r="H692" s="44"/>
      <c r="I692" s="44"/>
      <c r="J692" s="53">
        <f t="shared" si="10"/>
        <v>33</v>
      </c>
    </row>
    <row r="693" spans="1:10" x14ac:dyDescent="0.25">
      <c r="A693" s="44">
        <v>659</v>
      </c>
      <c r="B693" s="50" t="s">
        <v>43</v>
      </c>
      <c r="C693" s="50" t="s">
        <v>1418</v>
      </c>
      <c r="D693" s="50" t="s">
        <v>1114</v>
      </c>
      <c r="E693" s="51" t="s">
        <v>393</v>
      </c>
      <c r="F693" s="52">
        <v>33</v>
      </c>
      <c r="G693" s="44"/>
      <c r="H693" s="44"/>
      <c r="I693" s="44"/>
      <c r="J693" s="53">
        <f t="shared" si="10"/>
        <v>33</v>
      </c>
    </row>
    <row r="694" spans="1:10" x14ac:dyDescent="0.25">
      <c r="A694" s="44">
        <v>659</v>
      </c>
      <c r="B694" s="50" t="s">
        <v>51</v>
      </c>
      <c r="C694" s="50" t="s">
        <v>1419</v>
      </c>
      <c r="D694" s="58"/>
      <c r="E694" s="51" t="s">
        <v>414</v>
      </c>
      <c r="F694" s="52">
        <v>33</v>
      </c>
      <c r="G694" s="44"/>
      <c r="H694" s="44"/>
      <c r="I694" s="44"/>
      <c r="J694" s="53">
        <f t="shared" si="10"/>
        <v>33</v>
      </c>
    </row>
    <row r="695" spans="1:10" x14ac:dyDescent="0.25">
      <c r="A695" s="44">
        <v>659</v>
      </c>
      <c r="B695" s="50" t="s">
        <v>780</v>
      </c>
      <c r="C695" s="50" t="s">
        <v>315</v>
      </c>
      <c r="D695" s="50" t="s">
        <v>1420</v>
      </c>
      <c r="E695" s="51" t="s">
        <v>467</v>
      </c>
      <c r="F695" s="52">
        <v>33</v>
      </c>
      <c r="G695" s="44"/>
      <c r="H695" s="44"/>
      <c r="I695" s="44"/>
      <c r="J695" s="53">
        <f t="shared" si="10"/>
        <v>33</v>
      </c>
    </row>
    <row r="696" spans="1:10" x14ac:dyDescent="0.25">
      <c r="A696" s="44">
        <v>659</v>
      </c>
      <c r="B696" s="53" t="s">
        <v>56</v>
      </c>
      <c r="C696" s="53" t="s">
        <v>1421</v>
      </c>
      <c r="D696" s="53" t="s">
        <v>1422</v>
      </c>
      <c r="E696" s="51" t="s">
        <v>368</v>
      </c>
      <c r="F696" s="44"/>
      <c r="G696" s="54">
        <v>33</v>
      </c>
      <c r="H696" s="44"/>
      <c r="I696" s="44"/>
      <c r="J696" s="53">
        <f t="shared" si="10"/>
        <v>33</v>
      </c>
    </row>
    <row r="697" spans="1:10" x14ac:dyDescent="0.25">
      <c r="A697" s="44">
        <v>659</v>
      </c>
      <c r="B697" s="55" t="s">
        <v>1423</v>
      </c>
      <c r="C697" s="55" t="s">
        <v>1424</v>
      </c>
      <c r="D697" s="55"/>
      <c r="E697" s="51" t="s">
        <v>593</v>
      </c>
      <c r="F697" s="44">
        <v>33</v>
      </c>
      <c r="G697" s="59"/>
      <c r="H697" s="44"/>
      <c r="I697" s="44"/>
      <c r="J697" s="53">
        <f t="shared" si="10"/>
        <v>33</v>
      </c>
    </row>
    <row r="698" spans="1:10" x14ac:dyDescent="0.25">
      <c r="A698" s="44">
        <v>659</v>
      </c>
      <c r="B698" s="50" t="s">
        <v>43</v>
      </c>
      <c r="C698" s="50" t="s">
        <v>1424</v>
      </c>
      <c r="D698" s="50" t="s">
        <v>1425</v>
      </c>
      <c r="E698" s="51" t="s">
        <v>507</v>
      </c>
      <c r="F698" s="52">
        <v>33</v>
      </c>
      <c r="G698" s="44"/>
      <c r="H698" s="44"/>
      <c r="I698" s="44"/>
      <c r="J698" s="53">
        <f t="shared" si="10"/>
        <v>33</v>
      </c>
    </row>
    <row r="699" spans="1:10" x14ac:dyDescent="0.25">
      <c r="A699" s="44">
        <v>659</v>
      </c>
      <c r="B699" s="50" t="s">
        <v>508</v>
      </c>
      <c r="C699" s="50" t="s">
        <v>1426</v>
      </c>
      <c r="D699" s="50"/>
      <c r="E699" s="51" t="s">
        <v>411</v>
      </c>
      <c r="F699" s="52">
        <v>33</v>
      </c>
      <c r="G699" s="44"/>
      <c r="H699" s="44"/>
      <c r="I699" s="44"/>
      <c r="J699" s="53">
        <f t="shared" si="10"/>
        <v>33</v>
      </c>
    </row>
    <row r="700" spans="1:10" x14ac:dyDescent="0.25">
      <c r="A700" s="44">
        <v>659</v>
      </c>
      <c r="B700" s="50" t="s">
        <v>63</v>
      </c>
      <c r="C700" s="50" t="s">
        <v>1427</v>
      </c>
      <c r="D700" s="50" t="s">
        <v>1081</v>
      </c>
      <c r="E700" s="51" t="s">
        <v>793</v>
      </c>
      <c r="F700" s="52">
        <v>33</v>
      </c>
      <c r="G700" s="44"/>
      <c r="H700" s="44"/>
      <c r="I700" s="44"/>
      <c r="J700" s="53">
        <f t="shared" si="10"/>
        <v>33</v>
      </c>
    </row>
    <row r="701" spans="1:10" x14ac:dyDescent="0.25">
      <c r="A701" s="44">
        <v>659</v>
      </c>
      <c r="B701" s="50" t="s">
        <v>1428</v>
      </c>
      <c r="C701" s="50" t="s">
        <v>1429</v>
      </c>
      <c r="D701" s="58"/>
      <c r="E701" s="51" t="s">
        <v>458</v>
      </c>
      <c r="F701" s="52">
        <v>33</v>
      </c>
      <c r="G701" s="44"/>
      <c r="H701" s="44"/>
      <c r="I701" s="44"/>
      <c r="J701" s="53">
        <f t="shared" si="10"/>
        <v>33</v>
      </c>
    </row>
    <row r="702" spans="1:10" x14ac:dyDescent="0.25">
      <c r="A702" s="44">
        <v>659</v>
      </c>
      <c r="B702" s="50" t="s">
        <v>44</v>
      </c>
      <c r="C702" s="50" t="s">
        <v>1430</v>
      </c>
      <c r="D702" s="50" t="s">
        <v>1431</v>
      </c>
      <c r="E702" s="51" t="s">
        <v>518</v>
      </c>
      <c r="F702" s="52">
        <v>33</v>
      </c>
      <c r="G702" s="44"/>
      <c r="H702" s="44"/>
      <c r="I702" s="44"/>
      <c r="J702" s="53">
        <f t="shared" si="10"/>
        <v>33</v>
      </c>
    </row>
    <row r="703" spans="1:10" x14ac:dyDescent="0.25">
      <c r="A703" s="44">
        <v>659</v>
      </c>
      <c r="B703" s="55" t="s">
        <v>460</v>
      </c>
      <c r="C703" s="55" t="s">
        <v>1432</v>
      </c>
      <c r="D703" s="55" t="s">
        <v>1433</v>
      </c>
      <c r="E703" s="51" t="s">
        <v>886</v>
      </c>
      <c r="F703" s="44">
        <v>33</v>
      </c>
      <c r="G703" s="57"/>
      <c r="H703" s="44"/>
      <c r="I703" s="44"/>
      <c r="J703" s="53">
        <f t="shared" si="10"/>
        <v>33</v>
      </c>
    </row>
    <row r="704" spans="1:10" x14ac:dyDescent="0.25">
      <c r="A704" s="44">
        <v>659</v>
      </c>
      <c r="B704" s="55" t="s">
        <v>71</v>
      </c>
      <c r="C704" s="55" t="s">
        <v>750</v>
      </c>
      <c r="D704" s="55" t="s">
        <v>751</v>
      </c>
      <c r="E704" s="51" t="s">
        <v>379</v>
      </c>
      <c r="F704" s="44">
        <v>33</v>
      </c>
      <c r="G704" s="59"/>
      <c r="H704" s="44"/>
      <c r="I704" s="44"/>
      <c r="J704" s="53">
        <f t="shared" si="10"/>
        <v>33</v>
      </c>
    </row>
    <row r="705" spans="1:10" x14ac:dyDescent="0.25">
      <c r="A705" s="44">
        <v>659</v>
      </c>
      <c r="B705" s="50" t="s">
        <v>488</v>
      </c>
      <c r="C705" s="50" t="s">
        <v>1434</v>
      </c>
      <c r="D705" s="50" t="s">
        <v>79</v>
      </c>
      <c r="E705" s="51" t="s">
        <v>523</v>
      </c>
      <c r="F705" s="52">
        <v>33</v>
      </c>
      <c r="G705" s="44"/>
      <c r="H705" s="44"/>
      <c r="I705" s="44"/>
      <c r="J705" s="53">
        <f t="shared" si="10"/>
        <v>33</v>
      </c>
    </row>
    <row r="706" spans="1:10" x14ac:dyDescent="0.25">
      <c r="A706" s="44">
        <v>659</v>
      </c>
      <c r="B706" s="50" t="s">
        <v>554</v>
      </c>
      <c r="C706" s="50" t="s">
        <v>1435</v>
      </c>
      <c r="D706" s="50" t="s">
        <v>1436</v>
      </c>
      <c r="E706" s="51" t="s">
        <v>626</v>
      </c>
      <c r="F706" s="52">
        <v>33</v>
      </c>
      <c r="G706" s="44"/>
      <c r="H706" s="44"/>
      <c r="I706" s="44"/>
      <c r="J706" s="53">
        <f t="shared" si="10"/>
        <v>33</v>
      </c>
    </row>
    <row r="707" spans="1:10" x14ac:dyDescent="0.25">
      <c r="A707" s="44">
        <v>659</v>
      </c>
      <c r="B707" s="50" t="s">
        <v>62</v>
      </c>
      <c r="C707" s="50" t="s">
        <v>1437</v>
      </c>
      <c r="D707" s="58"/>
      <c r="E707" s="51" t="s">
        <v>655</v>
      </c>
      <c r="F707" s="52">
        <v>33</v>
      </c>
      <c r="G707" s="44"/>
      <c r="H707" s="44"/>
      <c r="I707" s="44"/>
      <c r="J707" s="53">
        <f t="shared" si="10"/>
        <v>33</v>
      </c>
    </row>
    <row r="708" spans="1:10" x14ac:dyDescent="0.25">
      <c r="A708" s="44">
        <v>659</v>
      </c>
      <c r="B708" s="55" t="s">
        <v>53</v>
      </c>
      <c r="C708" s="55" t="s">
        <v>1438</v>
      </c>
      <c r="D708" s="55" t="s">
        <v>79</v>
      </c>
      <c r="E708" s="51" t="s">
        <v>507</v>
      </c>
      <c r="F708" s="44">
        <v>33</v>
      </c>
      <c r="G708" s="57"/>
      <c r="H708" s="44"/>
      <c r="I708" s="44"/>
      <c r="J708" s="53">
        <f t="shared" ref="J708:J771" si="11">+F708+G708+H708+I708</f>
        <v>33</v>
      </c>
    </row>
    <row r="709" spans="1:10" x14ac:dyDescent="0.25">
      <c r="A709" s="44">
        <v>659</v>
      </c>
      <c r="B709" s="50" t="s">
        <v>1439</v>
      </c>
      <c r="C709" s="50" t="s">
        <v>1440</v>
      </c>
      <c r="D709" s="50" t="s">
        <v>1441</v>
      </c>
      <c r="E709" s="51" t="s">
        <v>886</v>
      </c>
      <c r="F709" s="52">
        <v>33</v>
      </c>
      <c r="G709" s="44"/>
      <c r="H709" s="44"/>
      <c r="I709" s="44"/>
      <c r="J709" s="53">
        <f t="shared" si="11"/>
        <v>33</v>
      </c>
    </row>
    <row r="710" spans="1:10" x14ac:dyDescent="0.25">
      <c r="A710" s="44">
        <v>659</v>
      </c>
      <c r="B710" s="50" t="s">
        <v>44</v>
      </c>
      <c r="C710" s="50" t="s">
        <v>1442</v>
      </c>
      <c r="D710" s="50" t="s">
        <v>1443</v>
      </c>
      <c r="E710" s="51" t="s">
        <v>393</v>
      </c>
      <c r="F710" s="52">
        <v>33</v>
      </c>
      <c r="G710" s="44"/>
      <c r="H710" s="44"/>
      <c r="I710" s="44"/>
      <c r="J710" s="53">
        <f t="shared" si="11"/>
        <v>33</v>
      </c>
    </row>
    <row r="711" spans="1:10" x14ac:dyDescent="0.25">
      <c r="A711" s="44">
        <v>659</v>
      </c>
      <c r="B711" s="50" t="s">
        <v>51</v>
      </c>
      <c r="C711" s="50" t="s">
        <v>1444</v>
      </c>
      <c r="D711" s="50" t="s">
        <v>1445</v>
      </c>
      <c r="E711" s="51" t="s">
        <v>610</v>
      </c>
      <c r="F711" s="52">
        <v>33</v>
      </c>
      <c r="G711" s="44"/>
      <c r="H711" s="44"/>
      <c r="I711" s="44"/>
      <c r="J711" s="53">
        <f t="shared" si="11"/>
        <v>33</v>
      </c>
    </row>
    <row r="712" spans="1:10" x14ac:dyDescent="0.25">
      <c r="A712" s="44">
        <v>659</v>
      </c>
      <c r="B712" s="50" t="s">
        <v>43</v>
      </c>
      <c r="C712" s="50" t="s">
        <v>1259</v>
      </c>
      <c r="D712" s="58" t="s">
        <v>1446</v>
      </c>
      <c r="E712" s="51" t="s">
        <v>453</v>
      </c>
      <c r="F712" s="52">
        <v>33</v>
      </c>
      <c r="G712" s="44"/>
      <c r="H712" s="44"/>
      <c r="I712" s="44"/>
      <c r="J712" s="53">
        <f t="shared" si="11"/>
        <v>33</v>
      </c>
    </row>
    <row r="713" spans="1:10" x14ac:dyDescent="0.25">
      <c r="A713" s="44">
        <v>659</v>
      </c>
      <c r="B713" s="50" t="s">
        <v>71</v>
      </c>
      <c r="C713" s="50" t="s">
        <v>1447</v>
      </c>
      <c r="D713" s="50"/>
      <c r="E713" s="51" t="s">
        <v>411</v>
      </c>
      <c r="F713" s="52">
        <v>33</v>
      </c>
      <c r="G713" s="44"/>
      <c r="H713" s="44"/>
      <c r="I713" s="44"/>
      <c r="J713" s="53">
        <f t="shared" si="11"/>
        <v>33</v>
      </c>
    </row>
    <row r="714" spans="1:10" x14ac:dyDescent="0.25">
      <c r="A714" s="44">
        <v>659</v>
      </c>
      <c r="B714" s="50" t="s">
        <v>42</v>
      </c>
      <c r="C714" s="50" t="s">
        <v>1448</v>
      </c>
      <c r="D714" s="50"/>
      <c r="E714" s="51" t="s">
        <v>472</v>
      </c>
      <c r="F714" s="52">
        <v>33</v>
      </c>
      <c r="G714" s="44"/>
      <c r="H714" s="44"/>
      <c r="I714" s="44"/>
      <c r="J714" s="53">
        <f t="shared" si="11"/>
        <v>33</v>
      </c>
    </row>
    <row r="715" spans="1:10" x14ac:dyDescent="0.25">
      <c r="A715" s="44">
        <v>659</v>
      </c>
      <c r="B715" s="50" t="s">
        <v>51</v>
      </c>
      <c r="C715" s="50" t="s">
        <v>1449</v>
      </c>
      <c r="D715" s="50" t="s">
        <v>1450</v>
      </c>
      <c r="E715" s="51" t="s">
        <v>507</v>
      </c>
      <c r="F715" s="52">
        <v>33</v>
      </c>
      <c r="G715" s="44"/>
      <c r="H715" s="44"/>
      <c r="I715" s="44"/>
      <c r="J715" s="53">
        <f t="shared" si="11"/>
        <v>33</v>
      </c>
    </row>
    <row r="716" spans="1:10" x14ac:dyDescent="0.25">
      <c r="A716" s="44">
        <v>659</v>
      </c>
      <c r="B716" s="50" t="s">
        <v>42</v>
      </c>
      <c r="C716" s="50" t="s">
        <v>185</v>
      </c>
      <c r="D716" s="50" t="s">
        <v>1451</v>
      </c>
      <c r="E716" s="51" t="s">
        <v>643</v>
      </c>
      <c r="F716" s="52">
        <v>33</v>
      </c>
      <c r="G716" s="44"/>
      <c r="H716" s="44"/>
      <c r="I716" s="44"/>
      <c r="J716" s="53">
        <f t="shared" si="11"/>
        <v>33</v>
      </c>
    </row>
    <row r="717" spans="1:10" x14ac:dyDescent="0.25">
      <c r="A717" s="44">
        <v>659</v>
      </c>
      <c r="B717" s="50" t="s">
        <v>44</v>
      </c>
      <c r="C717" s="50" t="s">
        <v>470</v>
      </c>
      <c r="D717" s="50" t="s">
        <v>714</v>
      </c>
      <c r="E717" s="51" t="s">
        <v>472</v>
      </c>
      <c r="F717" s="52">
        <v>33</v>
      </c>
      <c r="G717" s="44"/>
      <c r="H717" s="44"/>
      <c r="I717" s="44"/>
      <c r="J717" s="53">
        <f t="shared" si="11"/>
        <v>33</v>
      </c>
    </row>
    <row r="718" spans="1:10" x14ac:dyDescent="0.25">
      <c r="A718" s="44">
        <v>659</v>
      </c>
      <c r="B718" s="50" t="s">
        <v>71</v>
      </c>
      <c r="C718" s="50" t="s">
        <v>1452</v>
      </c>
      <c r="D718" s="50" t="s">
        <v>1453</v>
      </c>
      <c r="E718" s="51" t="s">
        <v>658</v>
      </c>
      <c r="F718" s="52">
        <v>33</v>
      </c>
      <c r="G718" s="44"/>
      <c r="H718" s="44"/>
      <c r="I718" s="44"/>
      <c r="J718" s="53">
        <f t="shared" si="11"/>
        <v>33</v>
      </c>
    </row>
    <row r="719" spans="1:10" x14ac:dyDescent="0.25">
      <c r="A719" s="44">
        <v>659</v>
      </c>
      <c r="B719" s="50" t="s">
        <v>1454</v>
      </c>
      <c r="C719" s="50" t="s">
        <v>1455</v>
      </c>
      <c r="D719" s="50"/>
      <c r="E719" s="51" t="s">
        <v>379</v>
      </c>
      <c r="F719" s="52">
        <v>33</v>
      </c>
      <c r="G719" s="44"/>
      <c r="H719" s="44"/>
      <c r="I719" s="44"/>
      <c r="J719" s="53">
        <f t="shared" si="11"/>
        <v>33</v>
      </c>
    </row>
    <row r="720" spans="1:10" x14ac:dyDescent="0.25">
      <c r="A720" s="44">
        <v>659</v>
      </c>
      <c r="B720" s="50" t="s">
        <v>240</v>
      </c>
      <c r="C720" s="50" t="s">
        <v>1456</v>
      </c>
      <c r="D720" s="50" t="s">
        <v>1457</v>
      </c>
      <c r="E720" s="51" t="s">
        <v>653</v>
      </c>
      <c r="F720" s="52">
        <v>33</v>
      </c>
      <c r="G720" s="44"/>
      <c r="H720" s="44"/>
      <c r="I720" s="44"/>
      <c r="J720" s="53">
        <f t="shared" si="11"/>
        <v>33</v>
      </c>
    </row>
    <row r="721" spans="1:10" x14ac:dyDescent="0.25">
      <c r="A721" s="44">
        <v>659</v>
      </c>
      <c r="B721" s="50" t="s">
        <v>44</v>
      </c>
      <c r="C721" s="50" t="s">
        <v>1181</v>
      </c>
      <c r="D721" s="50" t="s">
        <v>1458</v>
      </c>
      <c r="E721" s="51" t="s">
        <v>748</v>
      </c>
      <c r="F721" s="52">
        <v>33</v>
      </c>
      <c r="G721" s="44"/>
      <c r="H721" s="44"/>
      <c r="I721" s="44"/>
      <c r="J721" s="53">
        <f t="shared" si="11"/>
        <v>33</v>
      </c>
    </row>
    <row r="722" spans="1:10" x14ac:dyDescent="0.25">
      <c r="A722" s="44">
        <v>659</v>
      </c>
      <c r="B722" s="50" t="s">
        <v>49</v>
      </c>
      <c r="C722" s="50" t="s">
        <v>1459</v>
      </c>
      <c r="D722" s="50"/>
      <c r="E722" s="51" t="s">
        <v>621</v>
      </c>
      <c r="F722" s="52">
        <v>33</v>
      </c>
      <c r="G722" s="44"/>
      <c r="H722" s="44"/>
      <c r="I722" s="44"/>
      <c r="J722" s="53">
        <f t="shared" si="11"/>
        <v>33</v>
      </c>
    </row>
    <row r="723" spans="1:10" x14ac:dyDescent="0.25">
      <c r="A723" s="44">
        <v>659</v>
      </c>
      <c r="B723" s="55" t="s">
        <v>65</v>
      </c>
      <c r="C723" s="55" t="s">
        <v>1184</v>
      </c>
      <c r="D723" s="55" t="s">
        <v>1460</v>
      </c>
      <c r="E723" s="51" t="s">
        <v>626</v>
      </c>
      <c r="F723" s="44">
        <v>33</v>
      </c>
      <c r="G723" s="57"/>
      <c r="H723" s="44"/>
      <c r="I723" s="44"/>
      <c r="J723" s="53">
        <f t="shared" si="11"/>
        <v>33</v>
      </c>
    </row>
    <row r="724" spans="1:10" x14ac:dyDescent="0.25">
      <c r="A724" s="44">
        <v>659</v>
      </c>
      <c r="B724" s="50" t="s">
        <v>49</v>
      </c>
      <c r="C724" s="50" t="s">
        <v>1461</v>
      </c>
      <c r="D724" s="50"/>
      <c r="E724" s="51" t="s">
        <v>411</v>
      </c>
      <c r="F724" s="52">
        <v>33</v>
      </c>
      <c r="G724" s="44"/>
      <c r="H724" s="44"/>
      <c r="I724" s="44"/>
      <c r="J724" s="53">
        <f t="shared" si="11"/>
        <v>33</v>
      </c>
    </row>
    <row r="725" spans="1:10" x14ac:dyDescent="0.25">
      <c r="A725" s="44">
        <v>659</v>
      </c>
      <c r="B725" s="50" t="s">
        <v>42</v>
      </c>
      <c r="C725" s="50" t="s">
        <v>1462</v>
      </c>
      <c r="D725" s="50" t="s">
        <v>1463</v>
      </c>
      <c r="E725" s="51" t="s">
        <v>458</v>
      </c>
      <c r="F725" s="52">
        <v>33</v>
      </c>
      <c r="G725" s="44"/>
      <c r="H725" s="44"/>
      <c r="I725" s="44"/>
      <c r="J725" s="53">
        <f t="shared" si="11"/>
        <v>33</v>
      </c>
    </row>
    <row r="726" spans="1:10" x14ac:dyDescent="0.25">
      <c r="A726" s="44">
        <v>659</v>
      </c>
      <c r="B726" s="50" t="s">
        <v>1464</v>
      </c>
      <c r="C726" s="50" t="s">
        <v>1465</v>
      </c>
      <c r="D726" s="50" t="s">
        <v>1466</v>
      </c>
      <c r="E726" s="51" t="s">
        <v>430</v>
      </c>
      <c r="F726" s="52">
        <v>33</v>
      </c>
      <c r="G726" s="44"/>
      <c r="H726" s="44"/>
      <c r="I726" s="44"/>
      <c r="J726" s="53">
        <f t="shared" si="11"/>
        <v>33</v>
      </c>
    </row>
    <row r="727" spans="1:10" x14ac:dyDescent="0.25">
      <c r="A727" s="44">
        <v>659</v>
      </c>
      <c r="B727" s="50" t="s">
        <v>488</v>
      </c>
      <c r="C727" s="50" t="s">
        <v>1465</v>
      </c>
      <c r="D727" s="58" t="s">
        <v>1467</v>
      </c>
      <c r="E727" s="51" t="s">
        <v>1045</v>
      </c>
      <c r="F727" s="52">
        <v>33</v>
      </c>
      <c r="G727" s="44"/>
      <c r="H727" s="44"/>
      <c r="I727" s="44"/>
      <c r="J727" s="53">
        <f t="shared" si="11"/>
        <v>33</v>
      </c>
    </row>
    <row r="728" spans="1:10" x14ac:dyDescent="0.25">
      <c r="A728" s="44">
        <v>659</v>
      </c>
      <c r="B728" s="50" t="s">
        <v>737</v>
      </c>
      <c r="C728" s="50" t="s">
        <v>1468</v>
      </c>
      <c r="D728" s="50" t="s">
        <v>1138</v>
      </c>
      <c r="E728" s="51" t="s">
        <v>886</v>
      </c>
      <c r="F728" s="52">
        <v>33</v>
      </c>
      <c r="G728" s="44"/>
      <c r="H728" s="44"/>
      <c r="I728" s="44"/>
      <c r="J728" s="53">
        <f t="shared" si="11"/>
        <v>33</v>
      </c>
    </row>
    <row r="729" spans="1:10" x14ac:dyDescent="0.25">
      <c r="A729" s="44">
        <v>659</v>
      </c>
      <c r="B729" s="50" t="s">
        <v>61</v>
      </c>
      <c r="C729" s="50" t="s">
        <v>1469</v>
      </c>
      <c r="D729" s="50" t="s">
        <v>79</v>
      </c>
      <c r="E729" s="51" t="s">
        <v>655</v>
      </c>
      <c r="F729" s="52">
        <v>33</v>
      </c>
      <c r="G729" s="44"/>
      <c r="H729" s="44"/>
      <c r="I729" s="44"/>
      <c r="J729" s="53">
        <f t="shared" si="11"/>
        <v>33</v>
      </c>
    </row>
    <row r="730" spans="1:10" x14ac:dyDescent="0.25">
      <c r="A730" s="44">
        <v>727</v>
      </c>
      <c r="B730" s="53" t="s">
        <v>51</v>
      </c>
      <c r="C730" s="53" t="s">
        <v>1006</v>
      </c>
      <c r="D730" s="53" t="s">
        <v>1470</v>
      </c>
      <c r="E730" s="51" t="s">
        <v>370</v>
      </c>
      <c r="F730" s="44"/>
      <c r="G730" s="54">
        <v>32</v>
      </c>
      <c r="H730" s="44"/>
      <c r="I730" s="44"/>
      <c r="J730" s="53">
        <f t="shared" si="11"/>
        <v>32</v>
      </c>
    </row>
    <row r="731" spans="1:10" x14ac:dyDescent="0.25">
      <c r="A731" s="44">
        <v>727</v>
      </c>
      <c r="B731" s="53" t="s">
        <v>186</v>
      </c>
      <c r="C731" s="53" t="s">
        <v>771</v>
      </c>
      <c r="D731" s="53" t="s">
        <v>1471</v>
      </c>
      <c r="E731" s="51" t="s">
        <v>368</v>
      </c>
      <c r="F731" s="44"/>
      <c r="G731" s="54">
        <v>32</v>
      </c>
      <c r="H731" s="44"/>
      <c r="I731" s="44"/>
      <c r="J731" s="53">
        <f t="shared" si="11"/>
        <v>32</v>
      </c>
    </row>
    <row r="732" spans="1:10" x14ac:dyDescent="0.25">
      <c r="A732" s="44">
        <v>729</v>
      </c>
      <c r="B732" s="50" t="s">
        <v>314</v>
      </c>
      <c r="C732" s="50" t="s">
        <v>1472</v>
      </c>
      <c r="D732" s="50"/>
      <c r="E732" s="51" t="s">
        <v>655</v>
      </c>
      <c r="F732" s="52">
        <v>31</v>
      </c>
      <c r="G732" s="44"/>
      <c r="H732" s="44"/>
      <c r="I732" s="44"/>
      <c r="J732" s="53">
        <f t="shared" si="11"/>
        <v>31</v>
      </c>
    </row>
    <row r="733" spans="1:10" x14ac:dyDescent="0.25">
      <c r="A733" s="44">
        <v>729</v>
      </c>
      <c r="B733" s="50" t="s">
        <v>76</v>
      </c>
      <c r="C733" s="50" t="s">
        <v>1473</v>
      </c>
      <c r="D733" s="50"/>
      <c r="E733" s="51" t="s">
        <v>453</v>
      </c>
      <c r="F733" s="52">
        <v>31</v>
      </c>
      <c r="G733" s="44"/>
      <c r="H733" s="44"/>
      <c r="I733" s="44"/>
      <c r="J733" s="53">
        <f t="shared" si="11"/>
        <v>31</v>
      </c>
    </row>
    <row r="734" spans="1:10" x14ac:dyDescent="0.25">
      <c r="A734" s="44">
        <v>729</v>
      </c>
      <c r="B734" s="50" t="s">
        <v>63</v>
      </c>
      <c r="C734" s="50" t="s">
        <v>532</v>
      </c>
      <c r="D734" s="50" t="s">
        <v>1474</v>
      </c>
      <c r="E734" s="51" t="s">
        <v>453</v>
      </c>
      <c r="F734" s="52">
        <v>31</v>
      </c>
      <c r="G734" s="44"/>
      <c r="H734" s="44"/>
      <c r="I734" s="44"/>
      <c r="J734" s="53">
        <f t="shared" si="11"/>
        <v>31</v>
      </c>
    </row>
    <row r="735" spans="1:10" x14ac:dyDescent="0.25">
      <c r="A735" s="44">
        <v>729</v>
      </c>
      <c r="B735" s="55" t="s">
        <v>51</v>
      </c>
      <c r="C735" s="55" t="s">
        <v>1475</v>
      </c>
      <c r="D735" s="55" t="s">
        <v>79</v>
      </c>
      <c r="E735" s="51" t="s">
        <v>518</v>
      </c>
      <c r="F735" s="44">
        <v>31</v>
      </c>
      <c r="G735" s="59"/>
      <c r="H735" s="44"/>
      <c r="I735" s="44"/>
      <c r="J735" s="53">
        <f t="shared" si="11"/>
        <v>31</v>
      </c>
    </row>
    <row r="736" spans="1:10" x14ac:dyDescent="0.25">
      <c r="A736" s="44">
        <v>729</v>
      </c>
      <c r="B736" s="50" t="s">
        <v>61</v>
      </c>
      <c r="C736" s="50" t="s">
        <v>1476</v>
      </c>
      <c r="D736" s="50"/>
      <c r="E736" s="51" t="s">
        <v>456</v>
      </c>
      <c r="F736" s="52">
        <v>31</v>
      </c>
      <c r="G736" s="44"/>
      <c r="H736" s="44"/>
      <c r="I736" s="44"/>
      <c r="J736" s="53">
        <f t="shared" si="11"/>
        <v>31</v>
      </c>
    </row>
    <row r="737" spans="1:10" x14ac:dyDescent="0.25">
      <c r="A737" s="44">
        <v>729</v>
      </c>
      <c r="B737" s="50" t="s">
        <v>1477</v>
      </c>
      <c r="C737" s="50" t="s">
        <v>1478</v>
      </c>
      <c r="D737" s="50"/>
      <c r="E737" s="51" t="s">
        <v>653</v>
      </c>
      <c r="F737" s="52">
        <v>31</v>
      </c>
      <c r="G737" s="44"/>
      <c r="H737" s="44"/>
      <c r="I737" s="44"/>
      <c r="J737" s="53">
        <f t="shared" si="11"/>
        <v>31</v>
      </c>
    </row>
    <row r="738" spans="1:10" x14ac:dyDescent="0.25">
      <c r="A738" s="44">
        <v>729</v>
      </c>
      <c r="B738" s="50" t="s">
        <v>1166</v>
      </c>
      <c r="C738" s="50" t="s">
        <v>1479</v>
      </c>
      <c r="D738" s="50"/>
      <c r="E738" s="51" t="s">
        <v>653</v>
      </c>
      <c r="F738" s="52">
        <v>31</v>
      </c>
      <c r="G738" s="44"/>
      <c r="H738" s="44"/>
      <c r="I738" s="44"/>
      <c r="J738" s="53">
        <f t="shared" si="11"/>
        <v>31</v>
      </c>
    </row>
    <row r="739" spans="1:10" x14ac:dyDescent="0.25">
      <c r="A739" s="44">
        <v>729</v>
      </c>
      <c r="B739" s="55" t="s">
        <v>68</v>
      </c>
      <c r="C739" s="55" t="s">
        <v>1480</v>
      </c>
      <c r="D739" s="55" t="s">
        <v>1481</v>
      </c>
      <c r="E739" s="51" t="s">
        <v>1045</v>
      </c>
      <c r="F739" s="44">
        <v>31</v>
      </c>
      <c r="G739" s="57"/>
      <c r="H739" s="44"/>
      <c r="I739" s="44"/>
      <c r="J739" s="53">
        <f t="shared" si="11"/>
        <v>31</v>
      </c>
    </row>
    <row r="740" spans="1:10" x14ac:dyDescent="0.25">
      <c r="A740" s="44">
        <v>729</v>
      </c>
      <c r="B740" s="55" t="s">
        <v>44</v>
      </c>
      <c r="C740" s="55" t="s">
        <v>1482</v>
      </c>
      <c r="D740" s="55" t="s">
        <v>1483</v>
      </c>
      <c r="E740" s="51" t="s">
        <v>1270</v>
      </c>
      <c r="F740" s="44">
        <v>31</v>
      </c>
      <c r="G740" s="57"/>
      <c r="H740" s="44"/>
      <c r="I740" s="44"/>
      <c r="J740" s="53">
        <f t="shared" si="11"/>
        <v>31</v>
      </c>
    </row>
    <row r="741" spans="1:10" x14ac:dyDescent="0.25">
      <c r="A741" s="44">
        <v>729</v>
      </c>
      <c r="B741" s="50" t="s">
        <v>39</v>
      </c>
      <c r="C741" s="50" t="s">
        <v>1484</v>
      </c>
      <c r="D741" s="50" t="s">
        <v>79</v>
      </c>
      <c r="E741" s="51" t="s">
        <v>518</v>
      </c>
      <c r="F741" s="52">
        <v>31</v>
      </c>
      <c r="G741" s="44"/>
      <c r="H741" s="44"/>
      <c r="I741" s="44"/>
      <c r="J741" s="53">
        <f t="shared" si="11"/>
        <v>31</v>
      </c>
    </row>
    <row r="742" spans="1:10" x14ac:dyDescent="0.25">
      <c r="A742" s="44">
        <v>729</v>
      </c>
      <c r="B742" s="50" t="s">
        <v>42</v>
      </c>
      <c r="C742" s="50" t="s">
        <v>1485</v>
      </c>
      <c r="D742" s="50" t="s">
        <v>1486</v>
      </c>
      <c r="E742" s="51" t="s">
        <v>1214</v>
      </c>
      <c r="F742" s="52">
        <v>31</v>
      </c>
      <c r="G742" s="44"/>
      <c r="H742" s="44"/>
      <c r="I742" s="44"/>
      <c r="J742" s="53">
        <f t="shared" si="11"/>
        <v>31</v>
      </c>
    </row>
    <row r="743" spans="1:10" x14ac:dyDescent="0.25">
      <c r="A743" s="44">
        <v>729</v>
      </c>
      <c r="B743" s="50" t="s">
        <v>331</v>
      </c>
      <c r="C743" s="50" t="s">
        <v>1487</v>
      </c>
      <c r="D743" s="50" t="s">
        <v>877</v>
      </c>
      <c r="E743" s="51" t="s">
        <v>1262</v>
      </c>
      <c r="F743" s="52">
        <v>31</v>
      </c>
      <c r="G743" s="44"/>
      <c r="H743" s="44"/>
      <c r="I743" s="44"/>
      <c r="J743" s="53">
        <f t="shared" si="11"/>
        <v>31</v>
      </c>
    </row>
    <row r="744" spans="1:10" x14ac:dyDescent="0.25">
      <c r="A744" s="44">
        <v>729</v>
      </c>
      <c r="B744" s="50" t="s">
        <v>63</v>
      </c>
      <c r="C744" s="50" t="s">
        <v>1488</v>
      </c>
      <c r="D744" s="50" t="s">
        <v>1489</v>
      </c>
      <c r="E744" s="51" t="s">
        <v>472</v>
      </c>
      <c r="F744" s="52">
        <v>31</v>
      </c>
      <c r="G744" s="44"/>
      <c r="H744" s="44"/>
      <c r="I744" s="44"/>
      <c r="J744" s="53">
        <f t="shared" si="11"/>
        <v>31</v>
      </c>
    </row>
    <row r="745" spans="1:10" x14ac:dyDescent="0.25">
      <c r="A745" s="44">
        <v>729</v>
      </c>
      <c r="B745" s="50" t="s">
        <v>65</v>
      </c>
      <c r="C745" s="50" t="s">
        <v>1490</v>
      </c>
      <c r="D745" s="50"/>
      <c r="E745" s="51" t="s">
        <v>658</v>
      </c>
      <c r="F745" s="52">
        <v>31</v>
      </c>
      <c r="G745" s="44"/>
      <c r="H745" s="44"/>
      <c r="I745" s="44"/>
      <c r="J745" s="53">
        <f t="shared" si="11"/>
        <v>31</v>
      </c>
    </row>
    <row r="746" spans="1:10" x14ac:dyDescent="0.25">
      <c r="A746" s="44">
        <v>729</v>
      </c>
      <c r="B746" s="53" t="s">
        <v>51</v>
      </c>
      <c r="C746" s="53" t="s">
        <v>1491</v>
      </c>
      <c r="D746" s="53" t="s">
        <v>1492</v>
      </c>
      <c r="E746" s="51" t="s">
        <v>368</v>
      </c>
      <c r="F746" s="44"/>
      <c r="G746" s="54">
        <v>31</v>
      </c>
      <c r="H746" s="44"/>
      <c r="I746" s="44"/>
      <c r="J746" s="53">
        <f t="shared" si="11"/>
        <v>31</v>
      </c>
    </row>
    <row r="747" spans="1:10" x14ac:dyDescent="0.25">
      <c r="A747" s="44">
        <v>729</v>
      </c>
      <c r="B747" s="50" t="s">
        <v>186</v>
      </c>
      <c r="C747" s="50" t="s">
        <v>1493</v>
      </c>
      <c r="D747" s="58" t="s">
        <v>1494</v>
      </c>
      <c r="E747" s="51" t="s">
        <v>643</v>
      </c>
      <c r="F747" s="52">
        <v>31</v>
      </c>
      <c r="G747" s="44"/>
      <c r="H747" s="44"/>
      <c r="I747" s="44"/>
      <c r="J747" s="53">
        <f t="shared" si="11"/>
        <v>31</v>
      </c>
    </row>
    <row r="748" spans="1:10" x14ac:dyDescent="0.25">
      <c r="A748" s="44">
        <v>729</v>
      </c>
      <c r="B748" s="50" t="s">
        <v>173</v>
      </c>
      <c r="C748" s="50" t="s">
        <v>1495</v>
      </c>
      <c r="D748" s="50" t="s">
        <v>1496</v>
      </c>
      <c r="E748" s="51" t="s">
        <v>672</v>
      </c>
      <c r="F748" s="52">
        <v>31</v>
      </c>
      <c r="G748" s="44"/>
      <c r="H748" s="44"/>
      <c r="I748" s="44"/>
      <c r="J748" s="53">
        <f t="shared" si="11"/>
        <v>31</v>
      </c>
    </row>
    <row r="749" spans="1:10" x14ac:dyDescent="0.25">
      <c r="A749" s="44">
        <v>729</v>
      </c>
      <c r="B749" s="50" t="s">
        <v>71</v>
      </c>
      <c r="C749" s="50" t="s">
        <v>933</v>
      </c>
      <c r="D749" s="50"/>
      <c r="E749" s="51" t="s">
        <v>379</v>
      </c>
      <c r="F749" s="52">
        <v>31</v>
      </c>
      <c r="G749" s="44"/>
      <c r="H749" s="44"/>
      <c r="I749" s="44"/>
      <c r="J749" s="53">
        <f t="shared" si="11"/>
        <v>31</v>
      </c>
    </row>
    <row r="750" spans="1:10" x14ac:dyDescent="0.25">
      <c r="A750" s="44">
        <v>729</v>
      </c>
      <c r="B750" s="50" t="s">
        <v>1497</v>
      </c>
      <c r="C750" s="50" t="s">
        <v>1498</v>
      </c>
      <c r="D750" s="50" t="s">
        <v>1499</v>
      </c>
      <c r="E750" s="51" t="s">
        <v>430</v>
      </c>
      <c r="F750" s="52">
        <v>31</v>
      </c>
      <c r="G750" s="44"/>
      <c r="H750" s="44"/>
      <c r="I750" s="44"/>
      <c r="J750" s="53">
        <f t="shared" si="11"/>
        <v>31</v>
      </c>
    </row>
    <row r="751" spans="1:10" x14ac:dyDescent="0.25">
      <c r="A751" s="44">
        <v>729</v>
      </c>
      <c r="B751" s="50" t="s">
        <v>584</v>
      </c>
      <c r="C751" s="50" t="s">
        <v>1500</v>
      </c>
      <c r="D751" s="50" t="s">
        <v>1501</v>
      </c>
      <c r="E751" s="51" t="s">
        <v>626</v>
      </c>
      <c r="F751" s="52">
        <v>31</v>
      </c>
      <c r="G751" s="44"/>
      <c r="H751" s="44"/>
      <c r="I751" s="44"/>
      <c r="J751" s="53">
        <f t="shared" si="11"/>
        <v>31</v>
      </c>
    </row>
    <row r="752" spans="1:10" x14ac:dyDescent="0.25">
      <c r="A752" s="44">
        <v>729</v>
      </c>
      <c r="B752" s="50" t="s">
        <v>415</v>
      </c>
      <c r="C752" s="50" t="s">
        <v>1502</v>
      </c>
      <c r="D752" s="50" t="s">
        <v>1503</v>
      </c>
      <c r="E752" s="51" t="s">
        <v>621</v>
      </c>
      <c r="F752" s="52">
        <v>31</v>
      </c>
      <c r="G752" s="44"/>
      <c r="H752" s="44"/>
      <c r="I752" s="44"/>
      <c r="J752" s="53">
        <f t="shared" si="11"/>
        <v>31</v>
      </c>
    </row>
    <row r="753" spans="1:10" x14ac:dyDescent="0.25">
      <c r="A753" s="44">
        <v>729</v>
      </c>
      <c r="B753" s="50" t="s">
        <v>62</v>
      </c>
      <c r="C753" s="50" t="s">
        <v>148</v>
      </c>
      <c r="D753" s="50"/>
      <c r="E753" s="51" t="s">
        <v>472</v>
      </c>
      <c r="F753" s="52">
        <v>31</v>
      </c>
      <c r="G753" s="44"/>
      <c r="H753" s="44"/>
      <c r="I753" s="44"/>
      <c r="J753" s="53">
        <f t="shared" si="11"/>
        <v>31</v>
      </c>
    </row>
    <row r="754" spans="1:10" x14ac:dyDescent="0.25">
      <c r="A754" s="44">
        <v>729</v>
      </c>
      <c r="B754" s="55" t="s">
        <v>51</v>
      </c>
      <c r="C754" s="55" t="s">
        <v>1504</v>
      </c>
      <c r="D754" s="55" t="s">
        <v>1505</v>
      </c>
      <c r="E754" s="51" t="s">
        <v>472</v>
      </c>
      <c r="F754" s="44">
        <v>31</v>
      </c>
      <c r="G754" s="59"/>
      <c r="H754" s="44"/>
      <c r="I754" s="44"/>
      <c r="J754" s="53">
        <f t="shared" si="11"/>
        <v>31</v>
      </c>
    </row>
    <row r="755" spans="1:10" x14ac:dyDescent="0.25">
      <c r="A755" s="44">
        <v>729</v>
      </c>
      <c r="B755" s="55" t="s">
        <v>1506</v>
      </c>
      <c r="C755" s="55" t="s">
        <v>1424</v>
      </c>
      <c r="D755" s="55" t="s">
        <v>1507</v>
      </c>
      <c r="E755" s="51" t="s">
        <v>626</v>
      </c>
      <c r="F755" s="52">
        <v>31</v>
      </c>
      <c r="G755" s="59"/>
      <c r="H755" s="44"/>
      <c r="I755" s="44"/>
      <c r="J755" s="53">
        <f t="shared" si="11"/>
        <v>31</v>
      </c>
    </row>
    <row r="756" spans="1:10" x14ac:dyDescent="0.25">
      <c r="A756" s="44">
        <v>729</v>
      </c>
      <c r="B756" s="50" t="s">
        <v>1508</v>
      </c>
      <c r="C756" s="50" t="s">
        <v>1509</v>
      </c>
      <c r="D756" s="50" t="s">
        <v>1510</v>
      </c>
      <c r="E756" s="51" t="s">
        <v>507</v>
      </c>
      <c r="F756" s="52">
        <v>31</v>
      </c>
      <c r="G756" s="44"/>
      <c r="H756" s="44"/>
      <c r="I756" s="44"/>
      <c r="J756" s="53">
        <f t="shared" si="11"/>
        <v>31</v>
      </c>
    </row>
    <row r="757" spans="1:10" x14ac:dyDescent="0.25">
      <c r="A757" s="44">
        <v>729</v>
      </c>
      <c r="B757" s="50" t="s">
        <v>1511</v>
      </c>
      <c r="C757" s="50" t="s">
        <v>1512</v>
      </c>
      <c r="D757" s="50" t="s">
        <v>654</v>
      </c>
      <c r="E757" s="51" t="s">
        <v>458</v>
      </c>
      <c r="F757" s="52">
        <v>31</v>
      </c>
      <c r="G757" s="44"/>
      <c r="H757" s="44"/>
      <c r="I757" s="44"/>
      <c r="J757" s="53">
        <f t="shared" si="11"/>
        <v>31</v>
      </c>
    </row>
    <row r="758" spans="1:10" x14ac:dyDescent="0.25">
      <c r="A758" s="44">
        <v>729</v>
      </c>
      <c r="B758" s="50" t="s">
        <v>44</v>
      </c>
      <c r="C758" s="50" t="s">
        <v>1513</v>
      </c>
      <c r="D758" s="50"/>
      <c r="E758" s="51" t="s">
        <v>1075</v>
      </c>
      <c r="F758" s="52">
        <v>31</v>
      </c>
      <c r="G758" s="44"/>
      <c r="H758" s="44"/>
      <c r="I758" s="44"/>
      <c r="J758" s="53">
        <f t="shared" si="11"/>
        <v>31</v>
      </c>
    </row>
    <row r="759" spans="1:10" x14ac:dyDescent="0.25">
      <c r="A759" s="44">
        <v>729</v>
      </c>
      <c r="B759" s="50" t="s">
        <v>1514</v>
      </c>
      <c r="C759" s="50" t="s">
        <v>1515</v>
      </c>
      <c r="D759" s="50"/>
      <c r="E759" s="51" t="s">
        <v>793</v>
      </c>
      <c r="F759" s="52">
        <v>31</v>
      </c>
      <c r="G759" s="44"/>
      <c r="H759" s="44"/>
      <c r="I759" s="44"/>
      <c r="J759" s="53">
        <f t="shared" si="11"/>
        <v>31</v>
      </c>
    </row>
    <row r="760" spans="1:10" x14ac:dyDescent="0.25">
      <c r="A760" s="44">
        <v>729</v>
      </c>
      <c r="B760" s="50" t="s">
        <v>76</v>
      </c>
      <c r="C760" s="50" t="s">
        <v>1516</v>
      </c>
      <c r="D760" s="50" t="s">
        <v>1517</v>
      </c>
      <c r="E760" s="51" t="s">
        <v>621</v>
      </c>
      <c r="F760" s="52">
        <v>31</v>
      </c>
      <c r="G760" s="44"/>
      <c r="H760" s="44"/>
      <c r="I760" s="44"/>
      <c r="J760" s="53">
        <f t="shared" si="11"/>
        <v>31</v>
      </c>
    </row>
    <row r="761" spans="1:10" x14ac:dyDescent="0.25">
      <c r="A761" s="44">
        <v>729</v>
      </c>
      <c r="B761" s="50" t="s">
        <v>406</v>
      </c>
      <c r="C761" s="50" t="s">
        <v>1518</v>
      </c>
      <c r="D761" s="50" t="s">
        <v>1519</v>
      </c>
      <c r="E761" s="51" t="s">
        <v>621</v>
      </c>
      <c r="F761" s="52">
        <v>31</v>
      </c>
      <c r="G761" s="44"/>
      <c r="H761" s="44"/>
      <c r="I761" s="44"/>
      <c r="J761" s="53">
        <f t="shared" si="11"/>
        <v>31</v>
      </c>
    </row>
    <row r="762" spans="1:10" x14ac:dyDescent="0.25">
      <c r="A762" s="44">
        <v>729</v>
      </c>
      <c r="B762" s="50" t="s">
        <v>61</v>
      </c>
      <c r="C762" s="50" t="s">
        <v>1520</v>
      </c>
      <c r="D762" s="50" t="s">
        <v>1232</v>
      </c>
      <c r="E762" s="51" t="s">
        <v>393</v>
      </c>
      <c r="F762" s="52">
        <v>31</v>
      </c>
      <c r="G762" s="44"/>
      <c r="H762" s="44"/>
      <c r="I762" s="44"/>
      <c r="J762" s="53">
        <f t="shared" si="11"/>
        <v>31</v>
      </c>
    </row>
    <row r="763" spans="1:10" x14ac:dyDescent="0.25">
      <c r="A763" s="44">
        <v>729</v>
      </c>
      <c r="B763" s="50" t="s">
        <v>1521</v>
      </c>
      <c r="C763" s="50" t="s">
        <v>1522</v>
      </c>
      <c r="D763" s="50" t="s">
        <v>1523</v>
      </c>
      <c r="E763" s="51" t="s">
        <v>643</v>
      </c>
      <c r="F763" s="52">
        <v>31</v>
      </c>
      <c r="G763" s="44"/>
      <c r="H763" s="44"/>
      <c r="I763" s="44"/>
      <c r="J763" s="53">
        <f t="shared" si="11"/>
        <v>31</v>
      </c>
    </row>
    <row r="764" spans="1:10" x14ac:dyDescent="0.25">
      <c r="A764" s="44">
        <v>729</v>
      </c>
      <c r="B764" s="50" t="s">
        <v>63</v>
      </c>
      <c r="C764" s="50" t="s">
        <v>1524</v>
      </c>
      <c r="D764" s="50" t="s">
        <v>964</v>
      </c>
      <c r="E764" s="51" t="s">
        <v>463</v>
      </c>
      <c r="F764" s="52">
        <v>31</v>
      </c>
      <c r="G764" s="44"/>
      <c r="H764" s="44"/>
      <c r="I764" s="44"/>
      <c r="J764" s="53">
        <f t="shared" si="11"/>
        <v>31</v>
      </c>
    </row>
    <row r="765" spans="1:10" x14ac:dyDescent="0.25">
      <c r="A765" s="44">
        <v>729</v>
      </c>
      <c r="B765" s="50" t="s">
        <v>42</v>
      </c>
      <c r="C765" s="50" t="s">
        <v>1525</v>
      </c>
      <c r="D765" s="50" t="s">
        <v>1526</v>
      </c>
      <c r="E765" s="51" t="s">
        <v>621</v>
      </c>
      <c r="F765" s="52">
        <v>31</v>
      </c>
      <c r="G765" s="44"/>
      <c r="H765" s="44"/>
      <c r="I765" s="44"/>
      <c r="J765" s="53">
        <f t="shared" si="11"/>
        <v>31</v>
      </c>
    </row>
    <row r="766" spans="1:10" x14ac:dyDescent="0.25">
      <c r="A766" s="44">
        <v>729</v>
      </c>
      <c r="B766" s="50" t="s">
        <v>71</v>
      </c>
      <c r="C766" s="50" t="s">
        <v>1527</v>
      </c>
      <c r="D766" s="50" t="s">
        <v>654</v>
      </c>
      <c r="E766" s="51" t="s">
        <v>643</v>
      </c>
      <c r="F766" s="52">
        <v>31</v>
      </c>
      <c r="G766" s="44"/>
      <c r="H766" s="44"/>
      <c r="I766" s="44"/>
      <c r="J766" s="53">
        <f t="shared" si="11"/>
        <v>31</v>
      </c>
    </row>
    <row r="767" spans="1:10" x14ac:dyDescent="0.25">
      <c r="A767" s="44">
        <v>729</v>
      </c>
      <c r="B767" s="50" t="s">
        <v>397</v>
      </c>
      <c r="C767" s="50" t="s">
        <v>1162</v>
      </c>
      <c r="D767" s="50" t="s">
        <v>1528</v>
      </c>
      <c r="E767" s="51" t="s">
        <v>846</v>
      </c>
      <c r="F767" s="52">
        <v>31</v>
      </c>
      <c r="G767" s="44"/>
      <c r="H767" s="44"/>
      <c r="I767" s="44"/>
      <c r="J767" s="53">
        <f t="shared" si="11"/>
        <v>31</v>
      </c>
    </row>
    <row r="768" spans="1:10" x14ac:dyDescent="0.25">
      <c r="A768" s="44">
        <v>729</v>
      </c>
      <c r="B768" s="50" t="s">
        <v>51</v>
      </c>
      <c r="C768" s="50" t="s">
        <v>1529</v>
      </c>
      <c r="D768" s="50" t="s">
        <v>1530</v>
      </c>
      <c r="E768" s="51" t="s">
        <v>456</v>
      </c>
      <c r="F768" s="52">
        <v>31</v>
      </c>
      <c r="G768" s="44"/>
      <c r="H768" s="44"/>
      <c r="I768" s="44"/>
      <c r="J768" s="53">
        <f t="shared" si="11"/>
        <v>31</v>
      </c>
    </row>
    <row r="769" spans="1:10" x14ac:dyDescent="0.25">
      <c r="A769" s="44">
        <v>729</v>
      </c>
      <c r="B769" s="50" t="s">
        <v>42</v>
      </c>
      <c r="C769" s="50" t="s">
        <v>1531</v>
      </c>
      <c r="D769" s="50" t="s">
        <v>1062</v>
      </c>
      <c r="E769" s="51" t="s">
        <v>846</v>
      </c>
      <c r="F769" s="52">
        <v>31</v>
      </c>
      <c r="G769" s="44"/>
      <c r="H769" s="44"/>
      <c r="I769" s="44"/>
      <c r="J769" s="53">
        <f t="shared" si="11"/>
        <v>31</v>
      </c>
    </row>
    <row r="770" spans="1:10" x14ac:dyDescent="0.25">
      <c r="A770" s="44">
        <v>729</v>
      </c>
      <c r="B770" s="50" t="s">
        <v>397</v>
      </c>
      <c r="C770" s="50" t="s">
        <v>185</v>
      </c>
      <c r="D770" s="50" t="s">
        <v>1532</v>
      </c>
      <c r="E770" s="51" t="s">
        <v>379</v>
      </c>
      <c r="F770" s="52">
        <v>31</v>
      </c>
      <c r="G770" s="44"/>
      <c r="H770" s="44"/>
      <c r="I770" s="44"/>
      <c r="J770" s="53">
        <f t="shared" si="11"/>
        <v>31</v>
      </c>
    </row>
    <row r="771" spans="1:10" x14ac:dyDescent="0.25">
      <c r="A771" s="44">
        <v>729</v>
      </c>
      <c r="B771" s="50" t="s">
        <v>460</v>
      </c>
      <c r="C771" s="50" t="s">
        <v>1533</v>
      </c>
      <c r="D771" s="58" t="s">
        <v>654</v>
      </c>
      <c r="E771" s="51" t="s">
        <v>655</v>
      </c>
      <c r="F771" s="52">
        <v>31</v>
      </c>
      <c r="G771" s="44"/>
      <c r="H771" s="44"/>
      <c r="I771" s="44"/>
      <c r="J771" s="53">
        <f t="shared" si="11"/>
        <v>31</v>
      </c>
    </row>
    <row r="772" spans="1:10" x14ac:dyDescent="0.25">
      <c r="A772" s="44">
        <v>729</v>
      </c>
      <c r="B772" s="55" t="s">
        <v>27</v>
      </c>
      <c r="C772" s="55" t="s">
        <v>1534</v>
      </c>
      <c r="D772" s="55" t="s">
        <v>1499</v>
      </c>
      <c r="E772" s="51" t="s">
        <v>379</v>
      </c>
      <c r="F772" s="44">
        <v>31</v>
      </c>
      <c r="G772" s="57"/>
      <c r="H772" s="44"/>
      <c r="I772" s="44"/>
      <c r="J772" s="53">
        <f t="shared" ref="J772:J835" si="12">+F772+G772+H772+I772</f>
        <v>31</v>
      </c>
    </row>
    <row r="773" spans="1:10" x14ac:dyDescent="0.25">
      <c r="A773" s="44">
        <v>729</v>
      </c>
      <c r="B773" s="50" t="s">
        <v>44</v>
      </c>
      <c r="C773" s="50" t="s">
        <v>1535</v>
      </c>
      <c r="D773" s="58" t="s">
        <v>895</v>
      </c>
      <c r="E773" s="51" t="s">
        <v>748</v>
      </c>
      <c r="F773" s="52">
        <v>31</v>
      </c>
      <c r="G773" s="44"/>
      <c r="H773" s="44"/>
      <c r="I773" s="44"/>
      <c r="J773" s="53">
        <f t="shared" si="12"/>
        <v>31</v>
      </c>
    </row>
    <row r="774" spans="1:10" x14ac:dyDescent="0.25">
      <c r="A774" s="44">
        <v>729</v>
      </c>
      <c r="B774" s="50" t="s">
        <v>44</v>
      </c>
      <c r="C774" s="50" t="s">
        <v>1536</v>
      </c>
      <c r="D774" s="50"/>
      <c r="E774" s="51" t="s">
        <v>655</v>
      </c>
      <c r="F774" s="52">
        <v>31</v>
      </c>
      <c r="G774" s="44"/>
      <c r="H774" s="44"/>
      <c r="I774" s="44"/>
      <c r="J774" s="53">
        <f t="shared" si="12"/>
        <v>31</v>
      </c>
    </row>
    <row r="775" spans="1:10" x14ac:dyDescent="0.25">
      <c r="A775" s="44">
        <v>729</v>
      </c>
      <c r="B775" s="50" t="s">
        <v>61</v>
      </c>
      <c r="C775" s="61" t="s">
        <v>1537</v>
      </c>
      <c r="D775" s="50"/>
      <c r="E775" s="51" t="s">
        <v>458</v>
      </c>
      <c r="F775" s="52">
        <v>31</v>
      </c>
      <c r="G775" s="44"/>
      <c r="H775" s="44"/>
      <c r="I775" s="44"/>
      <c r="J775" s="53">
        <f t="shared" si="12"/>
        <v>31</v>
      </c>
    </row>
    <row r="776" spans="1:10" x14ac:dyDescent="0.25">
      <c r="A776" s="44">
        <v>729</v>
      </c>
      <c r="B776" s="55" t="s">
        <v>44</v>
      </c>
      <c r="C776" s="55" t="s">
        <v>894</v>
      </c>
      <c r="D776" s="55" t="s">
        <v>1538</v>
      </c>
      <c r="E776" s="51" t="s">
        <v>430</v>
      </c>
      <c r="F776" s="44">
        <v>31</v>
      </c>
      <c r="G776" s="57"/>
      <c r="H776" s="44"/>
      <c r="I776" s="44"/>
      <c r="J776" s="53">
        <f t="shared" si="12"/>
        <v>31</v>
      </c>
    </row>
    <row r="777" spans="1:10" x14ac:dyDescent="0.25">
      <c r="A777" s="44">
        <v>729</v>
      </c>
      <c r="B777" s="50" t="s">
        <v>1539</v>
      </c>
      <c r="C777" s="50" t="s">
        <v>1540</v>
      </c>
      <c r="D777" s="50" t="s">
        <v>1541</v>
      </c>
      <c r="E777" s="51" t="s">
        <v>1270</v>
      </c>
      <c r="F777" s="52">
        <v>31</v>
      </c>
      <c r="G777" s="44"/>
      <c r="H777" s="44"/>
      <c r="I777" s="44"/>
      <c r="J777" s="53">
        <f t="shared" si="12"/>
        <v>31</v>
      </c>
    </row>
    <row r="778" spans="1:10" x14ac:dyDescent="0.25">
      <c r="A778" s="44">
        <v>729</v>
      </c>
      <c r="B778" s="50" t="s">
        <v>331</v>
      </c>
      <c r="C778" s="50" t="s">
        <v>1542</v>
      </c>
      <c r="D778" s="50" t="s">
        <v>1543</v>
      </c>
      <c r="E778" s="51" t="s">
        <v>507</v>
      </c>
      <c r="F778" s="52">
        <v>31</v>
      </c>
      <c r="G778" s="44"/>
      <c r="H778" s="44"/>
      <c r="I778" s="44"/>
      <c r="J778" s="53">
        <f t="shared" si="12"/>
        <v>31</v>
      </c>
    </row>
    <row r="779" spans="1:10" x14ac:dyDescent="0.25">
      <c r="A779" s="44">
        <v>729</v>
      </c>
      <c r="B779" s="55" t="s">
        <v>240</v>
      </c>
      <c r="C779" s="55" t="s">
        <v>1544</v>
      </c>
      <c r="D779" s="55" t="s">
        <v>1545</v>
      </c>
      <c r="E779" s="51" t="s">
        <v>467</v>
      </c>
      <c r="F779" s="44">
        <v>31</v>
      </c>
      <c r="G779" s="59"/>
      <c r="H779" s="44"/>
      <c r="I779" s="44"/>
      <c r="J779" s="53">
        <f t="shared" si="12"/>
        <v>31</v>
      </c>
    </row>
    <row r="780" spans="1:10" x14ac:dyDescent="0.25">
      <c r="A780" s="44">
        <v>729</v>
      </c>
      <c r="B780" s="50" t="s">
        <v>331</v>
      </c>
      <c r="C780" s="50" t="s">
        <v>768</v>
      </c>
      <c r="D780" s="50"/>
      <c r="E780" s="51" t="s">
        <v>507</v>
      </c>
      <c r="F780" s="52">
        <v>31</v>
      </c>
      <c r="G780" s="44"/>
      <c r="H780" s="44"/>
      <c r="I780" s="44"/>
      <c r="J780" s="53">
        <f t="shared" si="12"/>
        <v>31</v>
      </c>
    </row>
    <row r="781" spans="1:10" x14ac:dyDescent="0.25">
      <c r="A781" s="44">
        <v>729</v>
      </c>
      <c r="B781" s="50" t="s">
        <v>53</v>
      </c>
      <c r="C781" s="50" t="s">
        <v>769</v>
      </c>
      <c r="D781" s="50" t="s">
        <v>1546</v>
      </c>
      <c r="E781" s="51" t="s">
        <v>626</v>
      </c>
      <c r="F781" s="52">
        <v>31</v>
      </c>
      <c r="G781" s="44"/>
      <c r="H781" s="44"/>
      <c r="I781" s="44"/>
      <c r="J781" s="53">
        <f t="shared" si="12"/>
        <v>31</v>
      </c>
    </row>
    <row r="782" spans="1:10" x14ac:dyDescent="0.25">
      <c r="A782" s="44">
        <v>729</v>
      </c>
      <c r="B782" s="50" t="s">
        <v>415</v>
      </c>
      <c r="C782" s="50" t="s">
        <v>1547</v>
      </c>
      <c r="D782" s="50" t="s">
        <v>1398</v>
      </c>
      <c r="E782" s="51" t="s">
        <v>643</v>
      </c>
      <c r="F782" s="52">
        <v>31</v>
      </c>
      <c r="G782" s="44"/>
      <c r="H782" s="44"/>
      <c r="I782" s="44"/>
      <c r="J782" s="53">
        <f t="shared" si="12"/>
        <v>31</v>
      </c>
    </row>
    <row r="783" spans="1:10" x14ac:dyDescent="0.25">
      <c r="A783" s="44">
        <v>729</v>
      </c>
      <c r="B783" s="50" t="s">
        <v>390</v>
      </c>
      <c r="C783" s="50" t="s">
        <v>1548</v>
      </c>
      <c r="D783" s="50"/>
      <c r="E783" s="51" t="s">
        <v>453</v>
      </c>
      <c r="F783" s="52">
        <v>31</v>
      </c>
      <c r="G783" s="44"/>
      <c r="H783" s="44"/>
      <c r="I783" s="44"/>
      <c r="J783" s="53">
        <f t="shared" si="12"/>
        <v>31</v>
      </c>
    </row>
    <row r="784" spans="1:10" x14ac:dyDescent="0.25">
      <c r="A784" s="44">
        <v>729</v>
      </c>
      <c r="B784" s="50" t="s">
        <v>331</v>
      </c>
      <c r="C784" s="50" t="s">
        <v>1549</v>
      </c>
      <c r="D784" s="50" t="s">
        <v>1550</v>
      </c>
      <c r="E784" s="51" t="s">
        <v>576</v>
      </c>
      <c r="F784" s="52">
        <v>31</v>
      </c>
      <c r="G784" s="44"/>
      <c r="H784" s="44"/>
      <c r="I784" s="44"/>
      <c r="J784" s="53">
        <f t="shared" si="12"/>
        <v>31</v>
      </c>
    </row>
    <row r="785" spans="1:10" x14ac:dyDescent="0.25">
      <c r="A785" s="44">
        <v>729</v>
      </c>
      <c r="B785" s="50" t="s">
        <v>43</v>
      </c>
      <c r="C785" s="50" t="s">
        <v>1551</v>
      </c>
      <c r="D785" s="58" t="s">
        <v>1552</v>
      </c>
      <c r="E785" s="51" t="s">
        <v>472</v>
      </c>
      <c r="F785" s="52">
        <v>31</v>
      </c>
      <c r="G785" s="44"/>
      <c r="H785" s="44"/>
      <c r="I785" s="44"/>
      <c r="J785" s="53">
        <f t="shared" si="12"/>
        <v>31</v>
      </c>
    </row>
    <row r="786" spans="1:10" x14ac:dyDescent="0.25">
      <c r="A786" s="44">
        <v>783</v>
      </c>
      <c r="B786" s="53" t="s">
        <v>42</v>
      </c>
      <c r="C786" s="53" t="s">
        <v>1553</v>
      </c>
      <c r="D786" s="53" t="s">
        <v>1554</v>
      </c>
      <c r="E786" s="51" t="s">
        <v>370</v>
      </c>
      <c r="F786" s="44"/>
      <c r="G786" s="54">
        <v>30</v>
      </c>
      <c r="H786" s="44"/>
      <c r="I786" s="44"/>
      <c r="J786" s="53">
        <f t="shared" si="12"/>
        <v>30</v>
      </c>
    </row>
    <row r="787" spans="1:10" x14ac:dyDescent="0.25">
      <c r="A787" s="44">
        <v>783</v>
      </c>
      <c r="B787" s="53" t="s">
        <v>71</v>
      </c>
      <c r="C787" s="53" t="s">
        <v>1555</v>
      </c>
      <c r="D787" s="53"/>
      <c r="E787" s="51" t="s">
        <v>368</v>
      </c>
      <c r="F787" s="44"/>
      <c r="G787" s="54">
        <v>30</v>
      </c>
      <c r="H787" s="44"/>
      <c r="I787" s="44"/>
      <c r="J787" s="53">
        <f t="shared" si="12"/>
        <v>30</v>
      </c>
    </row>
    <row r="788" spans="1:10" x14ac:dyDescent="0.25">
      <c r="A788" s="44">
        <v>785</v>
      </c>
      <c r="B788" s="50" t="s">
        <v>44</v>
      </c>
      <c r="C788" s="50" t="s">
        <v>1556</v>
      </c>
      <c r="D788" s="58"/>
      <c r="E788" s="51" t="s">
        <v>573</v>
      </c>
      <c r="F788" s="52">
        <v>29</v>
      </c>
      <c r="G788" s="44"/>
      <c r="H788" s="44"/>
      <c r="I788" s="44"/>
      <c r="J788" s="53">
        <f t="shared" si="12"/>
        <v>29</v>
      </c>
    </row>
    <row r="789" spans="1:10" x14ac:dyDescent="0.25">
      <c r="A789" s="44">
        <v>785</v>
      </c>
      <c r="B789" s="50" t="s">
        <v>73</v>
      </c>
      <c r="C789" s="50" t="s">
        <v>1557</v>
      </c>
      <c r="D789" s="50" t="s">
        <v>1558</v>
      </c>
      <c r="E789" s="51" t="s">
        <v>1183</v>
      </c>
      <c r="F789" s="52">
        <v>29</v>
      </c>
      <c r="G789" s="44"/>
      <c r="H789" s="44"/>
      <c r="I789" s="44"/>
      <c r="J789" s="53">
        <f t="shared" si="12"/>
        <v>29</v>
      </c>
    </row>
    <row r="790" spans="1:10" x14ac:dyDescent="0.25">
      <c r="A790" s="44">
        <v>785</v>
      </c>
      <c r="B790" s="50" t="s">
        <v>488</v>
      </c>
      <c r="C790" s="50" t="s">
        <v>1557</v>
      </c>
      <c r="D790" s="50" t="s">
        <v>1558</v>
      </c>
      <c r="E790" s="51" t="s">
        <v>467</v>
      </c>
      <c r="F790" s="52">
        <v>29</v>
      </c>
      <c r="G790" s="44"/>
      <c r="H790" s="44"/>
      <c r="I790" s="44"/>
      <c r="J790" s="53">
        <f t="shared" si="12"/>
        <v>29</v>
      </c>
    </row>
    <row r="791" spans="1:10" x14ac:dyDescent="0.25">
      <c r="A791" s="44">
        <v>785</v>
      </c>
      <c r="B791" s="50" t="s">
        <v>42</v>
      </c>
      <c r="C791" s="50" t="s">
        <v>1559</v>
      </c>
      <c r="D791" s="50"/>
      <c r="E791" s="51" t="s">
        <v>1322</v>
      </c>
      <c r="F791" s="52">
        <v>29</v>
      </c>
      <c r="G791" s="44"/>
      <c r="H791" s="44"/>
      <c r="I791" s="44"/>
      <c r="J791" s="53">
        <f t="shared" si="12"/>
        <v>29</v>
      </c>
    </row>
    <row r="792" spans="1:10" x14ac:dyDescent="0.25">
      <c r="A792" s="44">
        <v>785</v>
      </c>
      <c r="B792" s="50" t="s">
        <v>56</v>
      </c>
      <c r="C792" s="50" t="s">
        <v>1560</v>
      </c>
      <c r="D792" s="50"/>
      <c r="E792" s="51" t="s">
        <v>472</v>
      </c>
      <c r="F792" s="52">
        <v>29</v>
      </c>
      <c r="G792" s="44"/>
      <c r="H792" s="44"/>
      <c r="I792" s="44"/>
      <c r="J792" s="53">
        <f t="shared" si="12"/>
        <v>29</v>
      </c>
    </row>
    <row r="793" spans="1:10" x14ac:dyDescent="0.25">
      <c r="A793" s="44">
        <v>785</v>
      </c>
      <c r="B793" s="50" t="s">
        <v>1379</v>
      </c>
      <c r="C793" s="50" t="s">
        <v>1561</v>
      </c>
      <c r="D793" s="50" t="s">
        <v>1562</v>
      </c>
      <c r="E793" s="51" t="s">
        <v>523</v>
      </c>
      <c r="F793" s="52">
        <v>29</v>
      </c>
      <c r="G793" s="44"/>
      <c r="H793" s="44"/>
      <c r="I793" s="44"/>
      <c r="J793" s="53">
        <f t="shared" si="12"/>
        <v>29</v>
      </c>
    </row>
    <row r="794" spans="1:10" x14ac:dyDescent="0.25">
      <c r="A794" s="44">
        <v>785</v>
      </c>
      <c r="B794" s="50" t="s">
        <v>331</v>
      </c>
      <c r="C794" s="50" t="s">
        <v>1563</v>
      </c>
      <c r="D794" s="50"/>
      <c r="E794" s="51" t="s">
        <v>379</v>
      </c>
      <c r="F794" s="52">
        <v>29</v>
      </c>
      <c r="G794" s="44"/>
      <c r="H794" s="44"/>
      <c r="I794" s="44"/>
      <c r="J794" s="53">
        <f t="shared" si="12"/>
        <v>29</v>
      </c>
    </row>
    <row r="795" spans="1:10" x14ac:dyDescent="0.25">
      <c r="A795" s="44">
        <v>785</v>
      </c>
      <c r="B795" s="55" t="s">
        <v>1564</v>
      </c>
      <c r="C795" s="55" t="s">
        <v>1565</v>
      </c>
      <c r="D795" s="56"/>
      <c r="E795" s="51" t="s">
        <v>472</v>
      </c>
      <c r="F795" s="44">
        <v>29</v>
      </c>
      <c r="G795" s="59"/>
      <c r="H795" s="44"/>
      <c r="I795" s="44"/>
      <c r="J795" s="53">
        <f t="shared" si="12"/>
        <v>29</v>
      </c>
    </row>
    <row r="796" spans="1:10" x14ac:dyDescent="0.25">
      <c r="A796" s="44">
        <v>785</v>
      </c>
      <c r="B796" s="50" t="s">
        <v>42</v>
      </c>
      <c r="C796" s="50" t="s">
        <v>1566</v>
      </c>
      <c r="D796" s="50" t="s">
        <v>1567</v>
      </c>
      <c r="E796" s="51" t="s">
        <v>581</v>
      </c>
      <c r="F796" s="52">
        <v>29</v>
      </c>
      <c r="G796" s="44"/>
      <c r="H796" s="44"/>
      <c r="I796" s="44"/>
      <c r="J796" s="53">
        <f t="shared" si="12"/>
        <v>29</v>
      </c>
    </row>
    <row r="797" spans="1:10" x14ac:dyDescent="0.25">
      <c r="A797" s="44">
        <v>785</v>
      </c>
      <c r="B797" s="50" t="s">
        <v>43</v>
      </c>
      <c r="C797" s="50" t="s">
        <v>1568</v>
      </c>
      <c r="D797" s="50" t="s">
        <v>1569</v>
      </c>
      <c r="E797" s="51" t="s">
        <v>573</v>
      </c>
      <c r="F797" s="52">
        <v>29</v>
      </c>
      <c r="G797" s="44"/>
      <c r="H797" s="44"/>
      <c r="I797" s="44"/>
      <c r="J797" s="53">
        <f t="shared" si="12"/>
        <v>29</v>
      </c>
    </row>
    <row r="798" spans="1:10" x14ac:dyDescent="0.25">
      <c r="A798" s="44">
        <v>785</v>
      </c>
      <c r="B798" s="50" t="s">
        <v>42</v>
      </c>
      <c r="C798" s="50" t="s">
        <v>1570</v>
      </c>
      <c r="D798" s="50" t="s">
        <v>1571</v>
      </c>
      <c r="E798" s="51" t="s">
        <v>518</v>
      </c>
      <c r="F798" s="52">
        <v>29</v>
      </c>
      <c r="G798" s="44"/>
      <c r="H798" s="44"/>
      <c r="I798" s="44"/>
      <c r="J798" s="53">
        <f t="shared" si="12"/>
        <v>29</v>
      </c>
    </row>
    <row r="799" spans="1:10" x14ac:dyDescent="0.25">
      <c r="A799" s="44">
        <v>785</v>
      </c>
      <c r="B799" s="50" t="s">
        <v>51</v>
      </c>
      <c r="C799" s="50" t="s">
        <v>1572</v>
      </c>
      <c r="D799" s="50" t="s">
        <v>1573</v>
      </c>
      <c r="E799" s="51" t="s">
        <v>411</v>
      </c>
      <c r="F799" s="52">
        <v>29</v>
      </c>
      <c r="G799" s="44"/>
      <c r="H799" s="44"/>
      <c r="I799" s="44"/>
      <c r="J799" s="53">
        <f t="shared" si="12"/>
        <v>29</v>
      </c>
    </row>
    <row r="800" spans="1:10" x14ac:dyDescent="0.25">
      <c r="A800" s="44">
        <v>785</v>
      </c>
      <c r="B800" s="50" t="s">
        <v>553</v>
      </c>
      <c r="C800" s="50" t="s">
        <v>1137</v>
      </c>
      <c r="D800" s="50" t="s">
        <v>1574</v>
      </c>
      <c r="E800" s="51" t="s">
        <v>653</v>
      </c>
      <c r="F800" s="52">
        <v>29</v>
      </c>
      <c r="G800" s="44"/>
      <c r="H800" s="44"/>
      <c r="I800" s="44"/>
      <c r="J800" s="53">
        <f t="shared" si="12"/>
        <v>29</v>
      </c>
    </row>
    <row r="801" spans="1:10" x14ac:dyDescent="0.25">
      <c r="A801" s="44">
        <v>785</v>
      </c>
      <c r="B801" s="55" t="s">
        <v>49</v>
      </c>
      <c r="C801" s="55" t="s">
        <v>1575</v>
      </c>
      <c r="D801" s="55" t="s">
        <v>664</v>
      </c>
      <c r="E801" s="51" t="s">
        <v>793</v>
      </c>
      <c r="F801" s="44">
        <v>29</v>
      </c>
      <c r="G801" s="57"/>
      <c r="H801" s="44"/>
      <c r="I801" s="44"/>
      <c r="J801" s="53">
        <f t="shared" si="12"/>
        <v>29</v>
      </c>
    </row>
    <row r="802" spans="1:10" x14ac:dyDescent="0.25">
      <c r="A802" s="44">
        <v>785</v>
      </c>
      <c r="B802" s="50" t="s">
        <v>553</v>
      </c>
      <c r="C802" s="50" t="s">
        <v>1576</v>
      </c>
      <c r="D802" s="50"/>
      <c r="E802" s="51" t="s">
        <v>651</v>
      </c>
      <c r="F802" s="52">
        <v>29</v>
      </c>
      <c r="G802" s="44"/>
      <c r="H802" s="44"/>
      <c r="I802" s="44"/>
      <c r="J802" s="53">
        <f t="shared" si="12"/>
        <v>29</v>
      </c>
    </row>
    <row r="803" spans="1:10" x14ac:dyDescent="0.25">
      <c r="A803" s="44">
        <v>785</v>
      </c>
      <c r="B803" s="53" t="s">
        <v>68</v>
      </c>
      <c r="C803" s="53" t="s">
        <v>1577</v>
      </c>
      <c r="D803" s="53" t="s">
        <v>1578</v>
      </c>
      <c r="E803" s="51" t="s">
        <v>368</v>
      </c>
      <c r="F803" s="44"/>
      <c r="G803" s="54">
        <v>29</v>
      </c>
      <c r="H803" s="44"/>
      <c r="I803" s="44"/>
      <c r="J803" s="53">
        <f t="shared" si="12"/>
        <v>29</v>
      </c>
    </row>
    <row r="804" spans="1:10" x14ac:dyDescent="0.25">
      <c r="A804" s="44">
        <v>785</v>
      </c>
      <c r="B804" s="50" t="s">
        <v>44</v>
      </c>
      <c r="C804" s="50" t="s">
        <v>1579</v>
      </c>
      <c r="D804" s="50" t="s">
        <v>1580</v>
      </c>
      <c r="E804" s="51" t="s">
        <v>886</v>
      </c>
      <c r="F804" s="52">
        <v>29</v>
      </c>
      <c r="G804" s="44"/>
      <c r="H804" s="44"/>
      <c r="I804" s="44"/>
      <c r="J804" s="53">
        <f t="shared" si="12"/>
        <v>29</v>
      </c>
    </row>
    <row r="805" spans="1:10" x14ac:dyDescent="0.25">
      <c r="A805" s="44">
        <v>785</v>
      </c>
      <c r="B805" s="50" t="s">
        <v>62</v>
      </c>
      <c r="C805" s="50" t="s">
        <v>1581</v>
      </c>
      <c r="D805" s="58"/>
      <c r="E805" s="51" t="s">
        <v>651</v>
      </c>
      <c r="F805" s="52">
        <v>29</v>
      </c>
      <c r="G805" s="44"/>
      <c r="H805" s="44"/>
      <c r="I805" s="44"/>
      <c r="J805" s="53">
        <f t="shared" si="12"/>
        <v>29</v>
      </c>
    </row>
    <row r="806" spans="1:10" x14ac:dyDescent="0.25">
      <c r="A806" s="44">
        <v>785</v>
      </c>
      <c r="B806" s="50" t="s">
        <v>331</v>
      </c>
      <c r="C806" s="50" t="s">
        <v>1582</v>
      </c>
      <c r="D806" s="58"/>
      <c r="E806" s="51" t="s">
        <v>793</v>
      </c>
      <c r="F806" s="52">
        <v>29</v>
      </c>
      <c r="G806" s="44"/>
      <c r="H806" s="44"/>
      <c r="I806" s="44"/>
      <c r="J806" s="53">
        <f t="shared" si="12"/>
        <v>29</v>
      </c>
    </row>
    <row r="807" spans="1:10" x14ac:dyDescent="0.25">
      <c r="A807" s="44">
        <v>785</v>
      </c>
      <c r="B807" s="50" t="s">
        <v>49</v>
      </c>
      <c r="C807" s="50" t="s">
        <v>1583</v>
      </c>
      <c r="D807" s="58" t="s">
        <v>1584</v>
      </c>
      <c r="E807" s="51" t="s">
        <v>453</v>
      </c>
      <c r="F807" s="52">
        <v>29</v>
      </c>
      <c r="G807" s="44"/>
      <c r="H807" s="44"/>
      <c r="I807" s="44"/>
      <c r="J807" s="53">
        <f t="shared" si="12"/>
        <v>29</v>
      </c>
    </row>
    <row r="808" spans="1:10" x14ac:dyDescent="0.25">
      <c r="A808" s="44">
        <v>785</v>
      </c>
      <c r="B808" s="50" t="s">
        <v>61</v>
      </c>
      <c r="C808" s="50" t="s">
        <v>1585</v>
      </c>
      <c r="D808" s="50" t="s">
        <v>1586</v>
      </c>
      <c r="E808" s="51" t="s">
        <v>699</v>
      </c>
      <c r="F808" s="52">
        <v>29</v>
      </c>
      <c r="G808" s="44"/>
      <c r="H808" s="44"/>
      <c r="I808" s="44"/>
      <c r="J808" s="53">
        <f t="shared" si="12"/>
        <v>29</v>
      </c>
    </row>
    <row r="809" spans="1:10" x14ac:dyDescent="0.25">
      <c r="A809" s="44">
        <v>785</v>
      </c>
      <c r="B809" s="50" t="s">
        <v>331</v>
      </c>
      <c r="C809" s="50" t="s">
        <v>1587</v>
      </c>
      <c r="D809" s="50"/>
      <c r="E809" s="51" t="s">
        <v>576</v>
      </c>
      <c r="F809" s="52">
        <v>29</v>
      </c>
      <c r="G809" s="44"/>
      <c r="H809" s="44"/>
      <c r="I809" s="44"/>
      <c r="J809" s="53">
        <f t="shared" si="12"/>
        <v>29</v>
      </c>
    </row>
    <row r="810" spans="1:10" x14ac:dyDescent="0.25">
      <c r="A810" s="44">
        <v>785</v>
      </c>
      <c r="B810" s="50" t="s">
        <v>51</v>
      </c>
      <c r="C810" s="50" t="s">
        <v>1588</v>
      </c>
      <c r="D810" s="50"/>
      <c r="E810" s="51" t="s">
        <v>518</v>
      </c>
      <c r="F810" s="52">
        <v>29</v>
      </c>
      <c r="G810" s="44"/>
      <c r="H810" s="44"/>
      <c r="I810" s="44"/>
      <c r="J810" s="53">
        <f t="shared" si="12"/>
        <v>29</v>
      </c>
    </row>
    <row r="811" spans="1:10" x14ac:dyDescent="0.25">
      <c r="A811" s="44">
        <v>785</v>
      </c>
      <c r="B811" s="50" t="s">
        <v>44</v>
      </c>
      <c r="C811" s="50" t="s">
        <v>1589</v>
      </c>
      <c r="D811" s="50" t="s">
        <v>421</v>
      </c>
      <c r="E811" s="51" t="s">
        <v>467</v>
      </c>
      <c r="F811" s="52">
        <v>29</v>
      </c>
      <c r="G811" s="44"/>
      <c r="H811" s="44"/>
      <c r="I811" s="44"/>
      <c r="J811" s="53">
        <f t="shared" si="12"/>
        <v>29</v>
      </c>
    </row>
    <row r="812" spans="1:10" x14ac:dyDescent="0.25">
      <c r="A812" s="44">
        <v>785</v>
      </c>
      <c r="B812" s="50" t="s">
        <v>71</v>
      </c>
      <c r="C812" s="50" t="s">
        <v>1590</v>
      </c>
      <c r="D812" s="50" t="s">
        <v>79</v>
      </c>
      <c r="E812" s="51" t="s">
        <v>610</v>
      </c>
      <c r="F812" s="52">
        <v>29</v>
      </c>
      <c r="G812" s="44"/>
      <c r="H812" s="44"/>
      <c r="I812" s="44"/>
      <c r="J812" s="53">
        <f t="shared" si="12"/>
        <v>29</v>
      </c>
    </row>
    <row r="813" spans="1:10" x14ac:dyDescent="0.25">
      <c r="A813" s="44">
        <v>785</v>
      </c>
      <c r="B813" s="50" t="s">
        <v>173</v>
      </c>
      <c r="C813" s="50" t="s">
        <v>1424</v>
      </c>
      <c r="D813" s="50" t="s">
        <v>1591</v>
      </c>
      <c r="E813" s="51" t="s">
        <v>868</v>
      </c>
      <c r="F813" s="52">
        <v>29</v>
      </c>
      <c r="G813" s="44"/>
      <c r="H813" s="44"/>
      <c r="I813" s="44"/>
      <c r="J813" s="53">
        <f t="shared" si="12"/>
        <v>29</v>
      </c>
    </row>
    <row r="814" spans="1:10" x14ac:dyDescent="0.25">
      <c r="A814" s="44">
        <v>785</v>
      </c>
      <c r="B814" s="55" t="s">
        <v>173</v>
      </c>
      <c r="C814" s="55" t="s">
        <v>1592</v>
      </c>
      <c r="D814" s="55" t="s">
        <v>1593</v>
      </c>
      <c r="E814" s="51" t="s">
        <v>576</v>
      </c>
      <c r="F814" s="44">
        <v>29</v>
      </c>
      <c r="G814" s="57"/>
      <c r="H814" s="44"/>
      <c r="I814" s="44"/>
      <c r="J814" s="53">
        <f t="shared" si="12"/>
        <v>29</v>
      </c>
    </row>
    <row r="815" spans="1:10" x14ac:dyDescent="0.25">
      <c r="A815" s="44">
        <v>785</v>
      </c>
      <c r="B815" s="55" t="s">
        <v>897</v>
      </c>
      <c r="C815" s="55" t="s">
        <v>1594</v>
      </c>
      <c r="D815" s="55"/>
      <c r="E815" s="51" t="s">
        <v>393</v>
      </c>
      <c r="F815" s="44">
        <v>29</v>
      </c>
      <c r="G815" s="57"/>
      <c r="H815" s="44"/>
      <c r="I815" s="44"/>
      <c r="J815" s="53">
        <f t="shared" si="12"/>
        <v>29</v>
      </c>
    </row>
    <row r="816" spans="1:10" x14ac:dyDescent="0.25">
      <c r="A816" s="44">
        <v>785</v>
      </c>
      <c r="B816" s="50" t="s">
        <v>71</v>
      </c>
      <c r="C816" s="50" t="s">
        <v>1595</v>
      </c>
      <c r="D816" s="58"/>
      <c r="E816" s="51" t="s">
        <v>790</v>
      </c>
      <c r="F816" s="52">
        <v>29</v>
      </c>
      <c r="G816" s="44"/>
      <c r="H816" s="44"/>
      <c r="I816" s="44"/>
      <c r="J816" s="53">
        <f t="shared" si="12"/>
        <v>29</v>
      </c>
    </row>
    <row r="817" spans="1:10" x14ac:dyDescent="0.25">
      <c r="A817" s="44">
        <v>785</v>
      </c>
      <c r="B817" s="50" t="s">
        <v>42</v>
      </c>
      <c r="C817" s="50" t="s">
        <v>25</v>
      </c>
      <c r="D817" s="50" t="s">
        <v>1596</v>
      </c>
      <c r="E817" s="51" t="s">
        <v>453</v>
      </c>
      <c r="F817" s="52">
        <v>29</v>
      </c>
      <c r="G817" s="44"/>
      <c r="H817" s="44"/>
      <c r="I817" s="44"/>
      <c r="J817" s="53">
        <f t="shared" si="12"/>
        <v>29</v>
      </c>
    </row>
    <row r="818" spans="1:10" x14ac:dyDescent="0.25">
      <c r="A818" s="44">
        <v>785</v>
      </c>
      <c r="B818" s="50" t="s">
        <v>44</v>
      </c>
      <c r="C818" s="50" t="s">
        <v>1155</v>
      </c>
      <c r="D818" s="50" t="s">
        <v>1597</v>
      </c>
      <c r="E818" s="51" t="s">
        <v>518</v>
      </c>
      <c r="F818" s="52">
        <v>29</v>
      </c>
      <c r="G818" s="44"/>
      <c r="H818" s="44"/>
      <c r="I818" s="44"/>
      <c r="J818" s="53">
        <f t="shared" si="12"/>
        <v>29</v>
      </c>
    </row>
    <row r="819" spans="1:10" x14ac:dyDescent="0.25">
      <c r="A819" s="44">
        <v>785</v>
      </c>
      <c r="B819" s="55" t="s">
        <v>51</v>
      </c>
      <c r="C819" s="55" t="s">
        <v>1598</v>
      </c>
      <c r="D819" s="56" t="s">
        <v>1599</v>
      </c>
      <c r="E819" s="51" t="s">
        <v>643</v>
      </c>
      <c r="F819" s="44">
        <v>29</v>
      </c>
      <c r="G819" s="57"/>
      <c r="H819" s="44"/>
      <c r="I819" s="44"/>
      <c r="J819" s="53">
        <f t="shared" si="12"/>
        <v>29</v>
      </c>
    </row>
    <row r="820" spans="1:10" x14ac:dyDescent="0.25">
      <c r="A820" s="44">
        <v>785</v>
      </c>
      <c r="B820" s="50" t="s">
        <v>51</v>
      </c>
      <c r="C820" s="50" t="s">
        <v>1600</v>
      </c>
      <c r="D820" s="58"/>
      <c r="E820" s="51" t="s">
        <v>655</v>
      </c>
      <c r="F820" s="52">
        <v>29</v>
      </c>
      <c r="G820" s="44"/>
      <c r="H820" s="44"/>
      <c r="I820" s="44"/>
      <c r="J820" s="53">
        <f t="shared" si="12"/>
        <v>29</v>
      </c>
    </row>
    <row r="821" spans="1:10" x14ac:dyDescent="0.25">
      <c r="A821" s="44">
        <v>785</v>
      </c>
      <c r="B821" s="50" t="s">
        <v>44</v>
      </c>
      <c r="C821" s="50" t="s">
        <v>1601</v>
      </c>
      <c r="D821" s="50" t="s">
        <v>677</v>
      </c>
      <c r="E821" s="51" t="s">
        <v>458</v>
      </c>
      <c r="F821" s="52">
        <v>29</v>
      </c>
      <c r="G821" s="44"/>
      <c r="H821" s="44"/>
      <c r="I821" s="44"/>
      <c r="J821" s="53">
        <f t="shared" si="12"/>
        <v>29</v>
      </c>
    </row>
    <row r="822" spans="1:10" x14ac:dyDescent="0.25">
      <c r="A822" s="44">
        <v>785</v>
      </c>
      <c r="B822" s="55" t="s">
        <v>44</v>
      </c>
      <c r="C822" s="55" t="s">
        <v>1602</v>
      </c>
      <c r="D822" s="55" t="s">
        <v>1603</v>
      </c>
      <c r="E822" s="51" t="s">
        <v>587</v>
      </c>
      <c r="F822" s="44">
        <v>29</v>
      </c>
      <c r="G822" s="57"/>
      <c r="H822" s="44"/>
      <c r="I822" s="44"/>
      <c r="J822" s="53">
        <f t="shared" si="12"/>
        <v>29</v>
      </c>
    </row>
    <row r="823" spans="1:10" x14ac:dyDescent="0.25">
      <c r="A823" s="44">
        <v>785</v>
      </c>
      <c r="B823" s="50" t="s">
        <v>397</v>
      </c>
      <c r="C823" s="50" t="s">
        <v>1604</v>
      </c>
      <c r="D823" s="58" t="s">
        <v>1605</v>
      </c>
      <c r="E823" s="51" t="s">
        <v>793</v>
      </c>
      <c r="F823" s="52">
        <v>29</v>
      </c>
      <c r="G823" s="44"/>
      <c r="H823" s="44"/>
      <c r="I823" s="44"/>
      <c r="J823" s="53">
        <f t="shared" si="12"/>
        <v>29</v>
      </c>
    </row>
    <row r="824" spans="1:10" x14ac:dyDescent="0.25">
      <c r="A824" s="44">
        <v>785</v>
      </c>
      <c r="B824" s="50" t="s">
        <v>68</v>
      </c>
      <c r="C824" s="50" t="s">
        <v>1606</v>
      </c>
      <c r="D824" s="50"/>
      <c r="E824" s="51" t="s">
        <v>518</v>
      </c>
      <c r="F824" s="52">
        <v>29</v>
      </c>
      <c r="G824" s="44"/>
      <c r="H824" s="44"/>
      <c r="I824" s="44"/>
      <c r="J824" s="53">
        <f t="shared" si="12"/>
        <v>29</v>
      </c>
    </row>
    <row r="825" spans="1:10" x14ac:dyDescent="0.25">
      <c r="A825" s="44">
        <v>785</v>
      </c>
      <c r="B825" s="50" t="s">
        <v>51</v>
      </c>
      <c r="C825" s="50" t="s">
        <v>30</v>
      </c>
      <c r="D825" s="50" t="s">
        <v>929</v>
      </c>
      <c r="E825" s="51" t="s">
        <v>581</v>
      </c>
      <c r="F825" s="52">
        <v>29</v>
      </c>
      <c r="G825" s="44"/>
      <c r="H825" s="44"/>
      <c r="I825" s="44"/>
      <c r="J825" s="53">
        <f t="shared" si="12"/>
        <v>29</v>
      </c>
    </row>
    <row r="826" spans="1:10" x14ac:dyDescent="0.25">
      <c r="A826" s="44">
        <v>785</v>
      </c>
      <c r="B826" s="50" t="s">
        <v>51</v>
      </c>
      <c r="C826" s="61" t="s">
        <v>1537</v>
      </c>
      <c r="D826" s="50" t="s">
        <v>1607</v>
      </c>
      <c r="E826" s="51" t="s">
        <v>655</v>
      </c>
      <c r="F826" s="52">
        <v>29</v>
      </c>
      <c r="G826" s="44"/>
      <c r="H826" s="44"/>
      <c r="I826" s="44"/>
      <c r="J826" s="53">
        <f t="shared" si="12"/>
        <v>29</v>
      </c>
    </row>
    <row r="827" spans="1:10" x14ac:dyDescent="0.25">
      <c r="A827" s="44">
        <v>785</v>
      </c>
      <c r="B827" s="50" t="s">
        <v>63</v>
      </c>
      <c r="C827" s="50" t="s">
        <v>1608</v>
      </c>
      <c r="D827" s="50" t="s">
        <v>1609</v>
      </c>
      <c r="E827" s="51" t="s">
        <v>1045</v>
      </c>
      <c r="F827" s="52">
        <v>29</v>
      </c>
      <c r="G827" s="44"/>
      <c r="H827" s="44"/>
      <c r="I827" s="44"/>
      <c r="J827" s="53">
        <f t="shared" si="12"/>
        <v>29</v>
      </c>
    </row>
    <row r="828" spans="1:10" x14ac:dyDescent="0.25">
      <c r="A828" s="44">
        <v>785</v>
      </c>
      <c r="B828" s="50" t="s">
        <v>716</v>
      </c>
      <c r="C828" s="50" t="s">
        <v>1170</v>
      </c>
      <c r="D828" s="50"/>
      <c r="E828" s="51" t="s">
        <v>691</v>
      </c>
      <c r="F828" s="52">
        <v>29</v>
      </c>
      <c r="G828" s="44"/>
      <c r="H828" s="44"/>
      <c r="I828" s="44"/>
      <c r="J828" s="53">
        <f t="shared" si="12"/>
        <v>29</v>
      </c>
    </row>
    <row r="829" spans="1:10" x14ac:dyDescent="0.25">
      <c r="A829" s="44">
        <v>785</v>
      </c>
      <c r="B829" s="50" t="s">
        <v>531</v>
      </c>
      <c r="C829" s="50" t="s">
        <v>1542</v>
      </c>
      <c r="D829" s="50" t="s">
        <v>79</v>
      </c>
      <c r="E829" s="51" t="s">
        <v>453</v>
      </c>
      <c r="F829" s="52">
        <v>29</v>
      </c>
      <c r="G829" s="44"/>
      <c r="H829" s="44"/>
      <c r="I829" s="44"/>
      <c r="J829" s="53">
        <f t="shared" si="12"/>
        <v>29</v>
      </c>
    </row>
    <row r="830" spans="1:10" x14ac:dyDescent="0.25">
      <c r="A830" s="44">
        <v>785</v>
      </c>
      <c r="B830" s="50" t="s">
        <v>42</v>
      </c>
      <c r="C830" s="50" t="s">
        <v>1544</v>
      </c>
      <c r="D830" s="50" t="s">
        <v>1246</v>
      </c>
      <c r="E830" s="51" t="s">
        <v>626</v>
      </c>
      <c r="F830" s="52">
        <v>29</v>
      </c>
      <c r="G830" s="44"/>
      <c r="H830" s="44"/>
      <c r="I830" s="44"/>
      <c r="J830" s="53">
        <f t="shared" si="12"/>
        <v>29</v>
      </c>
    </row>
    <row r="831" spans="1:10" x14ac:dyDescent="0.25">
      <c r="A831" s="44">
        <v>785</v>
      </c>
      <c r="B831" s="53" t="s">
        <v>700</v>
      </c>
      <c r="C831" s="53" t="s">
        <v>1610</v>
      </c>
      <c r="D831" s="53" t="s">
        <v>1611</v>
      </c>
      <c r="E831" s="51" t="s">
        <v>370</v>
      </c>
      <c r="F831" s="44"/>
      <c r="G831" s="54">
        <v>29</v>
      </c>
      <c r="H831" s="44"/>
      <c r="I831" s="44"/>
      <c r="J831" s="53">
        <f t="shared" si="12"/>
        <v>29</v>
      </c>
    </row>
    <row r="832" spans="1:10" x14ac:dyDescent="0.25">
      <c r="A832" s="44">
        <v>785</v>
      </c>
      <c r="B832" s="55" t="s">
        <v>49</v>
      </c>
      <c r="C832" s="55" t="s">
        <v>1612</v>
      </c>
      <c r="D832" s="55"/>
      <c r="E832" s="51" t="s">
        <v>651</v>
      </c>
      <c r="F832" s="44">
        <v>29</v>
      </c>
      <c r="G832" s="59"/>
      <c r="H832" s="44"/>
      <c r="I832" s="44"/>
      <c r="J832" s="53">
        <f t="shared" si="12"/>
        <v>29</v>
      </c>
    </row>
    <row r="833" spans="1:10" x14ac:dyDescent="0.25">
      <c r="A833" s="44">
        <v>785</v>
      </c>
      <c r="B833" s="55" t="s">
        <v>1613</v>
      </c>
      <c r="C833" s="55" t="s">
        <v>1614</v>
      </c>
      <c r="D833" s="56" t="s">
        <v>1615</v>
      </c>
      <c r="E833" s="51" t="s">
        <v>523</v>
      </c>
      <c r="F833" s="52">
        <v>29</v>
      </c>
      <c r="G833" s="57"/>
      <c r="H833" s="44"/>
      <c r="I833" s="44"/>
      <c r="J833" s="53">
        <f t="shared" si="12"/>
        <v>29</v>
      </c>
    </row>
    <row r="834" spans="1:10" x14ac:dyDescent="0.25">
      <c r="A834" s="44">
        <v>785</v>
      </c>
      <c r="B834" s="50" t="s">
        <v>994</v>
      </c>
      <c r="C834" s="50" t="s">
        <v>1616</v>
      </c>
      <c r="D834" s="50" t="s">
        <v>1617</v>
      </c>
      <c r="E834" s="51" t="s">
        <v>699</v>
      </c>
      <c r="F834" s="52">
        <v>29</v>
      </c>
      <c r="G834" s="44"/>
      <c r="H834" s="44"/>
      <c r="I834" s="44"/>
      <c r="J834" s="53">
        <f t="shared" si="12"/>
        <v>29</v>
      </c>
    </row>
    <row r="835" spans="1:10" x14ac:dyDescent="0.25">
      <c r="A835" s="44">
        <v>785</v>
      </c>
      <c r="B835" s="50" t="s">
        <v>553</v>
      </c>
      <c r="C835" s="50" t="s">
        <v>501</v>
      </c>
      <c r="D835" s="50" t="s">
        <v>1099</v>
      </c>
      <c r="E835" s="51" t="s">
        <v>590</v>
      </c>
      <c r="F835" s="52">
        <v>29</v>
      </c>
      <c r="G835" s="44"/>
      <c r="H835" s="44"/>
      <c r="I835" s="44"/>
      <c r="J835" s="53">
        <f t="shared" si="12"/>
        <v>29</v>
      </c>
    </row>
    <row r="836" spans="1:10" x14ac:dyDescent="0.25">
      <c r="A836" s="44">
        <v>785</v>
      </c>
      <c r="B836" s="55" t="s">
        <v>531</v>
      </c>
      <c r="C836" s="55" t="s">
        <v>1618</v>
      </c>
      <c r="D836" s="55" t="s">
        <v>940</v>
      </c>
      <c r="E836" s="51" t="s">
        <v>699</v>
      </c>
      <c r="F836" s="44">
        <v>29</v>
      </c>
      <c r="G836" s="57"/>
      <c r="H836" s="44"/>
      <c r="I836" s="44"/>
      <c r="J836" s="53">
        <f t="shared" ref="J836:J899" si="13">+F836+G836+H836+I836</f>
        <v>29</v>
      </c>
    </row>
    <row r="837" spans="1:10" x14ac:dyDescent="0.25">
      <c r="A837" s="44">
        <v>834</v>
      </c>
      <c r="B837" s="53" t="s">
        <v>780</v>
      </c>
      <c r="C837" s="53" t="s">
        <v>1619</v>
      </c>
      <c r="D837" s="53" t="s">
        <v>123</v>
      </c>
      <c r="E837" s="51" t="s">
        <v>370</v>
      </c>
      <c r="F837" s="44"/>
      <c r="G837" s="54">
        <v>28</v>
      </c>
      <c r="H837" s="44"/>
      <c r="I837" s="44"/>
      <c r="J837" s="53">
        <f t="shared" si="13"/>
        <v>28</v>
      </c>
    </row>
    <row r="838" spans="1:10" x14ac:dyDescent="0.25">
      <c r="A838" s="44">
        <v>834</v>
      </c>
      <c r="B838" s="62" t="s">
        <v>71</v>
      </c>
      <c r="C838" s="62" t="s">
        <v>1620</v>
      </c>
      <c r="D838" s="62" t="s">
        <v>1621</v>
      </c>
      <c r="E838" s="63" t="s">
        <v>368</v>
      </c>
      <c r="F838" s="64"/>
      <c r="G838" s="65">
        <v>28</v>
      </c>
      <c r="H838" s="64"/>
      <c r="I838" s="64"/>
      <c r="J838" s="53">
        <f t="shared" si="13"/>
        <v>28</v>
      </c>
    </row>
    <row r="839" spans="1:10" x14ac:dyDescent="0.25">
      <c r="A839" s="44">
        <v>836</v>
      </c>
      <c r="B839" s="50" t="s">
        <v>42</v>
      </c>
      <c r="C839" s="50" t="s">
        <v>532</v>
      </c>
      <c r="D839" s="58"/>
      <c r="E839" s="51" t="s">
        <v>643</v>
      </c>
      <c r="F839" s="52">
        <v>27</v>
      </c>
      <c r="G839" s="44"/>
      <c r="H839" s="44"/>
      <c r="I839" s="44"/>
      <c r="J839" s="53">
        <f t="shared" si="13"/>
        <v>27</v>
      </c>
    </row>
    <row r="840" spans="1:10" x14ac:dyDescent="0.25">
      <c r="A840" s="44">
        <v>836</v>
      </c>
      <c r="B840" s="50" t="s">
        <v>65</v>
      </c>
      <c r="C840" s="50" t="s">
        <v>1622</v>
      </c>
      <c r="D840" s="50"/>
      <c r="E840" s="51" t="s">
        <v>507</v>
      </c>
      <c r="F840" s="52">
        <v>27</v>
      </c>
      <c r="G840" s="44"/>
      <c r="H840" s="44"/>
      <c r="I840" s="44"/>
      <c r="J840" s="53">
        <f t="shared" si="13"/>
        <v>27</v>
      </c>
    </row>
    <row r="841" spans="1:10" x14ac:dyDescent="0.25">
      <c r="A841" s="44">
        <v>836</v>
      </c>
      <c r="B841" s="50" t="s">
        <v>1623</v>
      </c>
      <c r="C841" s="50" t="s">
        <v>1624</v>
      </c>
      <c r="D841" s="58"/>
      <c r="E841" s="51" t="s">
        <v>518</v>
      </c>
      <c r="F841" s="52">
        <v>27</v>
      </c>
      <c r="G841" s="44"/>
      <c r="H841" s="44"/>
      <c r="I841" s="44"/>
      <c r="J841" s="53">
        <f t="shared" si="13"/>
        <v>27</v>
      </c>
    </row>
    <row r="842" spans="1:10" x14ac:dyDescent="0.25">
      <c r="A842" s="44">
        <v>836</v>
      </c>
      <c r="B842" s="50" t="s">
        <v>331</v>
      </c>
      <c r="C842" s="50" t="s">
        <v>1625</v>
      </c>
      <c r="D842" s="50" t="s">
        <v>1626</v>
      </c>
      <c r="E842" s="51" t="s">
        <v>658</v>
      </c>
      <c r="F842" s="52">
        <v>27</v>
      </c>
      <c r="G842" s="44"/>
      <c r="H842" s="44"/>
      <c r="I842" s="44"/>
      <c r="J842" s="53">
        <f t="shared" si="13"/>
        <v>27</v>
      </c>
    </row>
    <row r="843" spans="1:10" x14ac:dyDescent="0.25">
      <c r="A843" s="44">
        <v>836</v>
      </c>
      <c r="B843" s="50" t="s">
        <v>71</v>
      </c>
      <c r="C843" s="50" t="s">
        <v>1627</v>
      </c>
      <c r="D843" s="50" t="s">
        <v>1628</v>
      </c>
      <c r="E843" s="51" t="s">
        <v>658</v>
      </c>
      <c r="F843" s="52">
        <v>27</v>
      </c>
      <c r="G843" s="44"/>
      <c r="H843" s="44"/>
      <c r="I843" s="44"/>
      <c r="J843" s="53">
        <f t="shared" si="13"/>
        <v>27</v>
      </c>
    </row>
    <row r="844" spans="1:10" x14ac:dyDescent="0.25">
      <c r="A844" s="44">
        <v>836</v>
      </c>
      <c r="B844" s="50" t="s">
        <v>51</v>
      </c>
      <c r="C844" s="50" t="s">
        <v>1629</v>
      </c>
      <c r="D844" s="50" t="s">
        <v>654</v>
      </c>
      <c r="E844" s="51" t="s">
        <v>651</v>
      </c>
      <c r="F844" s="52">
        <v>27</v>
      </c>
      <c r="G844" s="44"/>
      <c r="H844" s="44"/>
      <c r="I844" s="44"/>
      <c r="J844" s="53">
        <f t="shared" si="13"/>
        <v>27</v>
      </c>
    </row>
    <row r="845" spans="1:10" x14ac:dyDescent="0.25">
      <c r="A845" s="44">
        <v>836</v>
      </c>
      <c r="B845" s="55" t="s">
        <v>406</v>
      </c>
      <c r="C845" s="55" t="s">
        <v>1630</v>
      </c>
      <c r="D845" s="55" t="s">
        <v>1631</v>
      </c>
      <c r="E845" s="51" t="s">
        <v>918</v>
      </c>
      <c r="F845" s="44">
        <v>27</v>
      </c>
      <c r="G845" s="59"/>
      <c r="H845" s="44"/>
      <c r="I845" s="44"/>
      <c r="J845" s="53">
        <f t="shared" si="13"/>
        <v>27</v>
      </c>
    </row>
    <row r="846" spans="1:10" x14ac:dyDescent="0.25">
      <c r="A846" s="44">
        <v>836</v>
      </c>
      <c r="B846" s="50" t="s">
        <v>1632</v>
      </c>
      <c r="C846" s="50" t="s">
        <v>1633</v>
      </c>
      <c r="D846" s="50" t="s">
        <v>1634</v>
      </c>
      <c r="E846" s="51" t="s">
        <v>453</v>
      </c>
      <c r="F846" s="52">
        <v>27</v>
      </c>
      <c r="G846" s="44"/>
      <c r="H846" s="44"/>
      <c r="I846" s="44"/>
      <c r="J846" s="53">
        <f t="shared" si="13"/>
        <v>27</v>
      </c>
    </row>
    <row r="847" spans="1:10" x14ac:dyDescent="0.25">
      <c r="A847" s="44">
        <v>836</v>
      </c>
      <c r="B847" s="55" t="s">
        <v>1635</v>
      </c>
      <c r="C847" s="55" t="s">
        <v>1636</v>
      </c>
      <c r="D847" s="55"/>
      <c r="E847" s="51" t="s">
        <v>626</v>
      </c>
      <c r="F847" s="44">
        <v>27</v>
      </c>
      <c r="G847" s="57"/>
      <c r="H847" s="44"/>
      <c r="I847" s="44"/>
      <c r="J847" s="53">
        <f t="shared" si="13"/>
        <v>27</v>
      </c>
    </row>
    <row r="848" spans="1:10" x14ac:dyDescent="0.25">
      <c r="A848" s="44">
        <v>836</v>
      </c>
      <c r="B848" s="55" t="s">
        <v>43</v>
      </c>
      <c r="C848" s="55" t="s">
        <v>1637</v>
      </c>
      <c r="D848" s="55" t="s">
        <v>1638</v>
      </c>
      <c r="E848" s="51" t="s">
        <v>414</v>
      </c>
      <c r="F848" s="44">
        <v>27</v>
      </c>
      <c r="G848" s="57"/>
      <c r="H848" s="44"/>
      <c r="I848" s="44"/>
      <c r="J848" s="53">
        <f t="shared" si="13"/>
        <v>27</v>
      </c>
    </row>
    <row r="849" spans="1:10" x14ac:dyDescent="0.25">
      <c r="A849" s="44">
        <v>836</v>
      </c>
      <c r="B849" s="50" t="s">
        <v>173</v>
      </c>
      <c r="C849" s="50" t="s">
        <v>1639</v>
      </c>
      <c r="D849" s="58" t="s">
        <v>1640</v>
      </c>
      <c r="E849" s="51" t="s">
        <v>1214</v>
      </c>
      <c r="F849" s="52">
        <v>27</v>
      </c>
      <c r="G849" s="44"/>
      <c r="H849" s="44"/>
      <c r="I849" s="44"/>
      <c r="J849" s="53">
        <f t="shared" si="13"/>
        <v>27</v>
      </c>
    </row>
    <row r="850" spans="1:10" x14ac:dyDescent="0.25">
      <c r="A850" s="44">
        <v>836</v>
      </c>
      <c r="B850" s="50" t="s">
        <v>53</v>
      </c>
      <c r="C850" s="50" t="s">
        <v>1641</v>
      </c>
      <c r="D850" s="58" t="s">
        <v>654</v>
      </c>
      <c r="E850" s="51" t="s">
        <v>793</v>
      </c>
      <c r="F850" s="52">
        <v>27</v>
      </c>
      <c r="G850" s="44"/>
      <c r="H850" s="44"/>
      <c r="I850" s="44"/>
      <c r="J850" s="53">
        <f t="shared" si="13"/>
        <v>27</v>
      </c>
    </row>
    <row r="851" spans="1:10" x14ac:dyDescent="0.25">
      <c r="A851" s="44">
        <v>836</v>
      </c>
      <c r="B851" s="50" t="s">
        <v>44</v>
      </c>
      <c r="C851" s="50" t="s">
        <v>1642</v>
      </c>
      <c r="D851" s="50" t="s">
        <v>1180</v>
      </c>
      <c r="E851" s="51" t="s">
        <v>643</v>
      </c>
      <c r="F851" s="52">
        <v>27</v>
      </c>
      <c r="G851" s="44"/>
      <c r="H851" s="44"/>
      <c r="I851" s="44"/>
      <c r="J851" s="53">
        <f t="shared" si="13"/>
        <v>27</v>
      </c>
    </row>
    <row r="852" spans="1:10" x14ac:dyDescent="0.25">
      <c r="A852" s="44">
        <v>836</v>
      </c>
      <c r="B852" s="50" t="s">
        <v>1166</v>
      </c>
      <c r="C852" s="50" t="s">
        <v>1643</v>
      </c>
      <c r="D852" s="50"/>
      <c r="E852" s="51" t="s">
        <v>430</v>
      </c>
      <c r="F852" s="52">
        <v>27</v>
      </c>
      <c r="G852" s="44"/>
      <c r="H852" s="44"/>
      <c r="I852" s="44"/>
      <c r="J852" s="53">
        <f t="shared" si="13"/>
        <v>27</v>
      </c>
    </row>
    <row r="853" spans="1:10" x14ac:dyDescent="0.25">
      <c r="A853" s="44">
        <v>836</v>
      </c>
      <c r="B853" s="50" t="s">
        <v>56</v>
      </c>
      <c r="C853" s="50" t="s">
        <v>1568</v>
      </c>
      <c r="D853" s="50" t="s">
        <v>1569</v>
      </c>
      <c r="E853" s="51" t="s">
        <v>621</v>
      </c>
      <c r="F853" s="52">
        <v>27</v>
      </c>
      <c r="G853" s="44"/>
      <c r="H853" s="44"/>
      <c r="I853" s="44"/>
      <c r="J853" s="53">
        <f t="shared" si="13"/>
        <v>27</v>
      </c>
    </row>
    <row r="854" spans="1:10" x14ac:dyDescent="0.25">
      <c r="A854" s="44">
        <v>836</v>
      </c>
      <c r="B854" s="50" t="s">
        <v>56</v>
      </c>
      <c r="C854" s="50" t="s">
        <v>1135</v>
      </c>
      <c r="D854" s="50" t="s">
        <v>79</v>
      </c>
      <c r="E854" s="51" t="s">
        <v>576</v>
      </c>
      <c r="F854" s="52">
        <v>27</v>
      </c>
      <c r="G854" s="44"/>
      <c r="H854" s="44"/>
      <c r="I854" s="44"/>
      <c r="J854" s="53">
        <f t="shared" si="13"/>
        <v>27</v>
      </c>
    </row>
    <row r="855" spans="1:10" x14ac:dyDescent="0.25">
      <c r="A855" s="44">
        <v>836</v>
      </c>
      <c r="B855" s="50" t="s">
        <v>27</v>
      </c>
      <c r="C855" s="50" t="s">
        <v>1644</v>
      </c>
      <c r="D855" s="58" t="s">
        <v>1645</v>
      </c>
      <c r="E855" s="51" t="s">
        <v>379</v>
      </c>
      <c r="F855" s="52">
        <v>27</v>
      </c>
      <c r="G855" s="44"/>
      <c r="H855" s="44"/>
      <c r="I855" s="44"/>
      <c r="J855" s="53">
        <f t="shared" si="13"/>
        <v>27</v>
      </c>
    </row>
    <row r="856" spans="1:10" x14ac:dyDescent="0.25">
      <c r="A856" s="44">
        <v>836</v>
      </c>
      <c r="B856" s="50" t="s">
        <v>222</v>
      </c>
      <c r="C856" s="50" t="s">
        <v>1646</v>
      </c>
      <c r="D856" s="58"/>
      <c r="E856" s="51" t="s">
        <v>507</v>
      </c>
      <c r="F856" s="52">
        <v>27</v>
      </c>
      <c r="G856" s="44"/>
      <c r="H856" s="44"/>
      <c r="I856" s="44"/>
      <c r="J856" s="53">
        <f t="shared" si="13"/>
        <v>27</v>
      </c>
    </row>
    <row r="857" spans="1:10" x14ac:dyDescent="0.25">
      <c r="A857" s="44">
        <v>836</v>
      </c>
      <c r="B857" s="50" t="s">
        <v>71</v>
      </c>
      <c r="C857" s="50" t="s">
        <v>937</v>
      </c>
      <c r="D857" s="58"/>
      <c r="E857" s="51" t="s">
        <v>518</v>
      </c>
      <c r="F857" s="52">
        <v>27</v>
      </c>
      <c r="G857" s="44"/>
      <c r="H857" s="44"/>
      <c r="I857" s="44"/>
      <c r="J857" s="53">
        <f t="shared" si="13"/>
        <v>27</v>
      </c>
    </row>
    <row r="858" spans="1:10" x14ac:dyDescent="0.25">
      <c r="A858" s="44">
        <v>836</v>
      </c>
      <c r="B858" s="50" t="s">
        <v>39</v>
      </c>
      <c r="C858" s="50" t="s">
        <v>1647</v>
      </c>
      <c r="D858" s="50"/>
      <c r="E858" s="51" t="s">
        <v>651</v>
      </c>
      <c r="F858" s="52">
        <v>27</v>
      </c>
      <c r="G858" s="44"/>
      <c r="H858" s="44"/>
      <c r="I858" s="44"/>
      <c r="J858" s="53">
        <f t="shared" si="13"/>
        <v>27</v>
      </c>
    </row>
    <row r="859" spans="1:10" x14ac:dyDescent="0.25">
      <c r="A859" s="44">
        <v>836</v>
      </c>
      <c r="B859" s="50" t="s">
        <v>42</v>
      </c>
      <c r="C859" s="50" t="s">
        <v>1648</v>
      </c>
      <c r="D859" s="50" t="s">
        <v>1649</v>
      </c>
      <c r="E859" s="51" t="s">
        <v>587</v>
      </c>
      <c r="F859" s="52">
        <v>27</v>
      </c>
      <c r="G859" s="44"/>
      <c r="H859" s="44"/>
      <c r="I859" s="44"/>
      <c r="J859" s="53">
        <f t="shared" si="13"/>
        <v>27</v>
      </c>
    </row>
    <row r="860" spans="1:10" x14ac:dyDescent="0.25">
      <c r="A860" s="44">
        <v>836</v>
      </c>
      <c r="B860" s="50" t="s">
        <v>44</v>
      </c>
      <c r="C860" s="50" t="s">
        <v>1330</v>
      </c>
      <c r="D860" s="50" t="s">
        <v>1650</v>
      </c>
      <c r="E860" s="51" t="s">
        <v>463</v>
      </c>
      <c r="F860" s="52">
        <v>27</v>
      </c>
      <c r="G860" s="44"/>
      <c r="H860" s="44"/>
      <c r="I860" s="44"/>
      <c r="J860" s="53">
        <f t="shared" si="13"/>
        <v>27</v>
      </c>
    </row>
    <row r="861" spans="1:10" x14ac:dyDescent="0.25">
      <c r="A861" s="44">
        <v>836</v>
      </c>
      <c r="B861" s="50" t="s">
        <v>42</v>
      </c>
      <c r="C861" s="50" t="s">
        <v>1419</v>
      </c>
      <c r="D861" s="50" t="s">
        <v>1651</v>
      </c>
      <c r="E861" s="51" t="s">
        <v>610</v>
      </c>
      <c r="F861" s="52">
        <v>27</v>
      </c>
      <c r="G861" s="44"/>
      <c r="H861" s="44"/>
      <c r="I861" s="44"/>
      <c r="J861" s="53">
        <f t="shared" si="13"/>
        <v>27</v>
      </c>
    </row>
    <row r="862" spans="1:10" x14ac:dyDescent="0.25">
      <c r="A862" s="44">
        <v>836</v>
      </c>
      <c r="B862" s="50" t="s">
        <v>222</v>
      </c>
      <c r="C862" s="50" t="s">
        <v>1652</v>
      </c>
      <c r="D862" s="50" t="s">
        <v>695</v>
      </c>
      <c r="E862" s="51" t="s">
        <v>472</v>
      </c>
      <c r="F862" s="52">
        <v>27</v>
      </c>
      <c r="G862" s="44"/>
      <c r="H862" s="44"/>
      <c r="I862" s="44"/>
      <c r="J862" s="53">
        <f t="shared" si="13"/>
        <v>27</v>
      </c>
    </row>
    <row r="863" spans="1:10" x14ac:dyDescent="0.25">
      <c r="A863" s="44">
        <v>836</v>
      </c>
      <c r="B863" s="50" t="s">
        <v>44</v>
      </c>
      <c r="C863" s="50" t="s">
        <v>546</v>
      </c>
      <c r="D863" s="58" t="s">
        <v>1651</v>
      </c>
      <c r="E863" s="51" t="s">
        <v>1653</v>
      </c>
      <c r="F863" s="52">
        <v>27</v>
      </c>
      <c r="G863" s="44"/>
      <c r="H863" s="44"/>
      <c r="I863" s="44"/>
      <c r="J863" s="53">
        <f t="shared" si="13"/>
        <v>27</v>
      </c>
    </row>
    <row r="864" spans="1:10" x14ac:dyDescent="0.25">
      <c r="A864" s="44">
        <v>836</v>
      </c>
      <c r="B864" s="50" t="s">
        <v>61</v>
      </c>
      <c r="C864" s="50" t="s">
        <v>1654</v>
      </c>
      <c r="D864" s="50"/>
      <c r="E864" s="51" t="s">
        <v>507</v>
      </c>
      <c r="F864" s="52">
        <v>27</v>
      </c>
      <c r="G864" s="44"/>
      <c r="H864" s="44"/>
      <c r="I864" s="44"/>
      <c r="J864" s="53">
        <f t="shared" si="13"/>
        <v>27</v>
      </c>
    </row>
    <row r="865" spans="1:10" x14ac:dyDescent="0.25">
      <c r="A865" s="44">
        <v>836</v>
      </c>
      <c r="B865" s="50" t="s">
        <v>1655</v>
      </c>
      <c r="C865" s="50" t="s">
        <v>1656</v>
      </c>
      <c r="D865" s="50" t="s">
        <v>1657</v>
      </c>
      <c r="E865" s="51" t="s">
        <v>886</v>
      </c>
      <c r="F865" s="52">
        <v>27</v>
      </c>
      <c r="G865" s="44"/>
      <c r="H865" s="44"/>
      <c r="I865" s="44"/>
      <c r="J865" s="53">
        <f t="shared" si="13"/>
        <v>27</v>
      </c>
    </row>
    <row r="866" spans="1:10" x14ac:dyDescent="0.25">
      <c r="A866" s="44">
        <v>836</v>
      </c>
      <c r="B866" s="50" t="s">
        <v>422</v>
      </c>
      <c r="C866" s="50" t="s">
        <v>750</v>
      </c>
      <c r="D866" s="50"/>
      <c r="E866" s="51" t="s">
        <v>463</v>
      </c>
      <c r="F866" s="52">
        <v>27</v>
      </c>
      <c r="G866" s="44"/>
      <c r="H866" s="44"/>
      <c r="I866" s="44"/>
      <c r="J866" s="53">
        <f t="shared" si="13"/>
        <v>27</v>
      </c>
    </row>
    <row r="867" spans="1:10" x14ac:dyDescent="0.25">
      <c r="A867" s="44">
        <v>836</v>
      </c>
      <c r="B867" s="50" t="s">
        <v>44</v>
      </c>
      <c r="C867" s="50" t="s">
        <v>1658</v>
      </c>
      <c r="D867" s="50"/>
      <c r="E867" s="51" t="s">
        <v>653</v>
      </c>
      <c r="F867" s="52">
        <v>27</v>
      </c>
      <c r="G867" s="44"/>
      <c r="H867" s="44"/>
      <c r="I867" s="44"/>
      <c r="J867" s="53">
        <f t="shared" si="13"/>
        <v>27</v>
      </c>
    </row>
    <row r="868" spans="1:10" x14ac:dyDescent="0.25">
      <c r="A868" s="44">
        <v>836</v>
      </c>
      <c r="B868" s="50" t="s">
        <v>43</v>
      </c>
      <c r="C868" s="50" t="s">
        <v>1659</v>
      </c>
      <c r="D868" s="50" t="s">
        <v>654</v>
      </c>
      <c r="E868" s="51" t="s">
        <v>393</v>
      </c>
      <c r="F868" s="52">
        <v>27</v>
      </c>
      <c r="G868" s="44"/>
      <c r="H868" s="44"/>
      <c r="I868" s="44"/>
      <c r="J868" s="53">
        <f t="shared" si="13"/>
        <v>27</v>
      </c>
    </row>
    <row r="869" spans="1:10" x14ac:dyDescent="0.25">
      <c r="A869" s="44">
        <v>836</v>
      </c>
      <c r="B869" s="50" t="s">
        <v>1660</v>
      </c>
      <c r="C869" s="50" t="s">
        <v>406</v>
      </c>
      <c r="D869" s="50" t="s">
        <v>1661</v>
      </c>
      <c r="E869" s="51" t="s">
        <v>467</v>
      </c>
      <c r="F869" s="52">
        <v>27</v>
      </c>
      <c r="G869" s="44"/>
      <c r="H869" s="44"/>
      <c r="I869" s="44"/>
      <c r="J869" s="53">
        <f t="shared" si="13"/>
        <v>27</v>
      </c>
    </row>
    <row r="870" spans="1:10" x14ac:dyDescent="0.25">
      <c r="A870" s="44">
        <v>836</v>
      </c>
      <c r="B870" s="50" t="s">
        <v>40</v>
      </c>
      <c r="C870" s="50" t="s">
        <v>1662</v>
      </c>
      <c r="D870" s="50" t="s">
        <v>1663</v>
      </c>
      <c r="E870" s="51" t="s">
        <v>463</v>
      </c>
      <c r="F870" s="52">
        <v>27</v>
      </c>
      <c r="G870" s="44"/>
      <c r="H870" s="44"/>
      <c r="I870" s="44"/>
      <c r="J870" s="53">
        <f t="shared" si="13"/>
        <v>27</v>
      </c>
    </row>
    <row r="871" spans="1:10" x14ac:dyDescent="0.25">
      <c r="A871" s="44">
        <v>836</v>
      </c>
      <c r="B871" s="55" t="s">
        <v>56</v>
      </c>
      <c r="C871" s="55" t="s">
        <v>1664</v>
      </c>
      <c r="D871" s="55" t="s">
        <v>1665</v>
      </c>
      <c r="E871" s="51" t="s">
        <v>610</v>
      </c>
      <c r="F871" s="44">
        <v>27</v>
      </c>
      <c r="G871" s="57"/>
      <c r="H871" s="44"/>
      <c r="I871" s="44"/>
      <c r="J871" s="53">
        <f t="shared" si="13"/>
        <v>27</v>
      </c>
    </row>
    <row r="872" spans="1:10" x14ac:dyDescent="0.25">
      <c r="A872" s="44">
        <v>836</v>
      </c>
      <c r="B872" s="50" t="s">
        <v>488</v>
      </c>
      <c r="C872" s="50" t="s">
        <v>1666</v>
      </c>
      <c r="D872" s="50" t="s">
        <v>1505</v>
      </c>
      <c r="E872" s="51" t="s">
        <v>472</v>
      </c>
      <c r="F872" s="52">
        <v>27</v>
      </c>
      <c r="G872" s="44"/>
      <c r="H872" s="44"/>
      <c r="I872" s="44"/>
      <c r="J872" s="53">
        <f t="shared" si="13"/>
        <v>27</v>
      </c>
    </row>
    <row r="873" spans="1:10" x14ac:dyDescent="0.25">
      <c r="A873" s="44">
        <v>836</v>
      </c>
      <c r="B873" s="50" t="s">
        <v>53</v>
      </c>
      <c r="C873" s="50" t="s">
        <v>769</v>
      </c>
      <c r="D873" s="50" t="s">
        <v>79</v>
      </c>
      <c r="E873" s="51" t="s">
        <v>1045</v>
      </c>
      <c r="F873" s="52">
        <v>27</v>
      </c>
      <c r="G873" s="44"/>
      <c r="H873" s="44"/>
      <c r="I873" s="44"/>
      <c r="J873" s="53">
        <f t="shared" si="13"/>
        <v>27</v>
      </c>
    </row>
    <row r="874" spans="1:10" x14ac:dyDescent="0.25">
      <c r="A874" s="44">
        <v>836</v>
      </c>
      <c r="B874" s="50" t="s">
        <v>51</v>
      </c>
      <c r="C874" s="50" t="s">
        <v>1667</v>
      </c>
      <c r="D874" s="50" t="s">
        <v>1668</v>
      </c>
      <c r="E874" s="51" t="s">
        <v>748</v>
      </c>
      <c r="F874" s="52">
        <v>27</v>
      </c>
      <c r="G874" s="44"/>
      <c r="H874" s="44"/>
      <c r="I874" s="44"/>
      <c r="J874" s="53">
        <f t="shared" si="13"/>
        <v>27</v>
      </c>
    </row>
    <row r="875" spans="1:10" x14ac:dyDescent="0.25">
      <c r="A875" s="44">
        <v>836</v>
      </c>
      <c r="B875" s="50" t="s">
        <v>44</v>
      </c>
      <c r="C875" s="50" t="s">
        <v>1669</v>
      </c>
      <c r="D875" s="50"/>
      <c r="E875" s="51" t="s">
        <v>507</v>
      </c>
      <c r="F875" s="52">
        <v>27</v>
      </c>
      <c r="G875" s="44"/>
      <c r="H875" s="44"/>
      <c r="I875" s="44"/>
      <c r="J875" s="53">
        <f t="shared" si="13"/>
        <v>27</v>
      </c>
    </row>
    <row r="876" spans="1:10" x14ac:dyDescent="0.25">
      <c r="A876" s="44">
        <v>836</v>
      </c>
      <c r="B876" s="50" t="s">
        <v>42</v>
      </c>
      <c r="C876" s="50" t="s">
        <v>1670</v>
      </c>
      <c r="D876" s="50"/>
      <c r="E876" s="51" t="s">
        <v>393</v>
      </c>
      <c r="F876" s="52">
        <v>27</v>
      </c>
      <c r="G876" s="44"/>
      <c r="H876" s="44"/>
      <c r="I876" s="44"/>
      <c r="J876" s="53">
        <f t="shared" si="13"/>
        <v>27</v>
      </c>
    </row>
    <row r="877" spans="1:10" x14ac:dyDescent="0.25">
      <c r="A877" s="44">
        <v>874</v>
      </c>
      <c r="B877" s="53" t="s">
        <v>1671</v>
      </c>
      <c r="C877" s="53" t="s">
        <v>1672</v>
      </c>
      <c r="D877" s="53" t="s">
        <v>1673</v>
      </c>
      <c r="E877" s="51" t="s">
        <v>370</v>
      </c>
      <c r="F877" s="52">
        <v>19</v>
      </c>
      <c r="G877" s="54">
        <v>7</v>
      </c>
      <c r="H877" s="44"/>
      <c r="I877" s="44"/>
      <c r="J877" s="53">
        <f t="shared" si="13"/>
        <v>26</v>
      </c>
    </row>
    <row r="878" spans="1:10" x14ac:dyDescent="0.25">
      <c r="A878" s="44">
        <v>874</v>
      </c>
      <c r="B878" s="53" t="s">
        <v>49</v>
      </c>
      <c r="C878" s="53" t="s">
        <v>25</v>
      </c>
      <c r="D878" s="53" t="s">
        <v>1674</v>
      </c>
      <c r="E878" s="51" t="s">
        <v>370</v>
      </c>
      <c r="F878" s="44"/>
      <c r="G878" s="54">
        <v>26</v>
      </c>
      <c r="H878" s="44"/>
      <c r="I878" s="44"/>
      <c r="J878" s="53">
        <f t="shared" si="13"/>
        <v>26</v>
      </c>
    </row>
    <row r="879" spans="1:10" x14ac:dyDescent="0.25">
      <c r="A879" s="44">
        <v>876</v>
      </c>
      <c r="B879" s="50" t="s">
        <v>51</v>
      </c>
      <c r="C879" s="50" t="s">
        <v>1675</v>
      </c>
      <c r="D879" s="50"/>
      <c r="E879" s="51" t="s">
        <v>518</v>
      </c>
      <c r="F879" s="52">
        <v>25</v>
      </c>
      <c r="G879" s="44"/>
      <c r="H879" s="44"/>
      <c r="I879" s="44"/>
      <c r="J879" s="53">
        <f t="shared" si="13"/>
        <v>25</v>
      </c>
    </row>
    <row r="880" spans="1:10" x14ac:dyDescent="0.25">
      <c r="A880" s="44">
        <v>876</v>
      </c>
      <c r="B880" s="50" t="s">
        <v>61</v>
      </c>
      <c r="C880" s="50" t="s">
        <v>1676</v>
      </c>
      <c r="D880" s="50" t="s">
        <v>789</v>
      </c>
      <c r="E880" s="51" t="s">
        <v>658</v>
      </c>
      <c r="F880" s="52">
        <v>25</v>
      </c>
      <c r="G880" s="44"/>
      <c r="H880" s="44"/>
      <c r="I880" s="44"/>
      <c r="J880" s="53">
        <f t="shared" si="13"/>
        <v>25</v>
      </c>
    </row>
    <row r="881" spans="1:10" x14ac:dyDescent="0.25">
      <c r="A881" s="44">
        <v>876</v>
      </c>
      <c r="B881" s="55" t="s">
        <v>63</v>
      </c>
      <c r="C881" s="55" t="s">
        <v>1677</v>
      </c>
      <c r="D881" s="55" t="s">
        <v>1431</v>
      </c>
      <c r="E881" s="51" t="s">
        <v>868</v>
      </c>
      <c r="F881" s="44">
        <v>25</v>
      </c>
      <c r="G881" s="57"/>
      <c r="H881" s="44"/>
      <c r="I881" s="44"/>
      <c r="J881" s="53">
        <f t="shared" si="13"/>
        <v>25</v>
      </c>
    </row>
    <row r="882" spans="1:10" x14ac:dyDescent="0.25">
      <c r="A882" s="44">
        <v>876</v>
      </c>
      <c r="B882" s="50" t="s">
        <v>39</v>
      </c>
      <c r="C882" s="50" t="s">
        <v>1678</v>
      </c>
      <c r="D882" s="50"/>
      <c r="E882" s="51" t="s">
        <v>393</v>
      </c>
      <c r="F882" s="52">
        <v>25</v>
      </c>
      <c r="G882" s="44"/>
      <c r="H882" s="44"/>
      <c r="I882" s="44"/>
      <c r="J882" s="53">
        <f t="shared" si="13"/>
        <v>25</v>
      </c>
    </row>
    <row r="883" spans="1:10" x14ac:dyDescent="0.25">
      <c r="A883" s="44">
        <v>876</v>
      </c>
      <c r="B883" s="50" t="s">
        <v>1423</v>
      </c>
      <c r="C883" s="50" t="s">
        <v>398</v>
      </c>
      <c r="D883" s="50"/>
      <c r="E883" s="51" t="s">
        <v>773</v>
      </c>
      <c r="F883" s="52">
        <v>25</v>
      </c>
      <c r="G883" s="44"/>
      <c r="H883" s="44"/>
      <c r="I883" s="44"/>
      <c r="J883" s="53">
        <f t="shared" si="13"/>
        <v>25</v>
      </c>
    </row>
    <row r="884" spans="1:10" x14ac:dyDescent="0.25">
      <c r="A884" s="44">
        <v>876</v>
      </c>
      <c r="B884" s="50" t="s">
        <v>43</v>
      </c>
      <c r="C884" s="50" t="s">
        <v>1679</v>
      </c>
      <c r="D884" s="50"/>
      <c r="E884" s="51" t="s">
        <v>651</v>
      </c>
      <c r="F884" s="52">
        <v>25</v>
      </c>
      <c r="G884" s="44"/>
      <c r="H884" s="44"/>
      <c r="I884" s="44"/>
      <c r="J884" s="53">
        <f t="shared" si="13"/>
        <v>25</v>
      </c>
    </row>
    <row r="885" spans="1:10" x14ac:dyDescent="0.25">
      <c r="A885" s="44">
        <v>876</v>
      </c>
      <c r="B885" s="50" t="s">
        <v>42</v>
      </c>
      <c r="C885" s="50" t="s">
        <v>1680</v>
      </c>
      <c r="D885" s="50" t="s">
        <v>1681</v>
      </c>
      <c r="E885" s="51" t="s">
        <v>587</v>
      </c>
      <c r="F885" s="52">
        <v>25</v>
      </c>
      <c r="G885" s="44"/>
      <c r="H885" s="44"/>
      <c r="I885" s="44"/>
      <c r="J885" s="53">
        <f t="shared" si="13"/>
        <v>25</v>
      </c>
    </row>
    <row r="886" spans="1:10" x14ac:dyDescent="0.25">
      <c r="A886" s="44">
        <v>876</v>
      </c>
      <c r="B886" s="50" t="s">
        <v>61</v>
      </c>
      <c r="C886" s="50" t="s">
        <v>1682</v>
      </c>
      <c r="D886" s="50" t="s">
        <v>1683</v>
      </c>
      <c r="E886" s="51" t="s">
        <v>1115</v>
      </c>
      <c r="F886" s="52">
        <v>25</v>
      </c>
      <c r="G886" s="44"/>
      <c r="H886" s="44"/>
      <c r="I886" s="44"/>
      <c r="J886" s="53">
        <f t="shared" si="13"/>
        <v>25</v>
      </c>
    </row>
    <row r="887" spans="1:10" x14ac:dyDescent="0.25">
      <c r="A887" s="44">
        <v>876</v>
      </c>
      <c r="B887" s="50" t="s">
        <v>1131</v>
      </c>
      <c r="C887" s="50" t="s">
        <v>1637</v>
      </c>
      <c r="D887" s="50" t="s">
        <v>1638</v>
      </c>
      <c r="E887" s="51" t="s">
        <v>523</v>
      </c>
      <c r="F887" s="52">
        <v>25</v>
      </c>
      <c r="G887" s="44"/>
      <c r="H887" s="44"/>
      <c r="I887" s="44"/>
      <c r="J887" s="53">
        <f t="shared" si="13"/>
        <v>25</v>
      </c>
    </row>
    <row r="888" spans="1:10" x14ac:dyDescent="0.25">
      <c r="A888" s="44">
        <v>876</v>
      </c>
      <c r="B888" s="50" t="s">
        <v>173</v>
      </c>
      <c r="C888" s="50" t="s">
        <v>1684</v>
      </c>
      <c r="D888" s="50" t="s">
        <v>654</v>
      </c>
      <c r="E888" s="51" t="s">
        <v>456</v>
      </c>
      <c r="F888" s="52">
        <v>25</v>
      </c>
      <c r="G888" s="44"/>
      <c r="H888" s="44"/>
      <c r="I888" s="44"/>
      <c r="J888" s="53">
        <f t="shared" si="13"/>
        <v>25</v>
      </c>
    </row>
    <row r="889" spans="1:10" x14ac:dyDescent="0.25">
      <c r="A889" s="44">
        <v>876</v>
      </c>
      <c r="B889" s="55" t="s">
        <v>186</v>
      </c>
      <c r="C889" s="55" t="s">
        <v>1685</v>
      </c>
      <c r="D889" s="55"/>
      <c r="E889" s="51" t="s">
        <v>453</v>
      </c>
      <c r="F889" s="44">
        <v>25</v>
      </c>
      <c r="G889" s="57"/>
      <c r="H889" s="44"/>
      <c r="I889" s="44"/>
      <c r="J889" s="53">
        <f t="shared" si="13"/>
        <v>25</v>
      </c>
    </row>
    <row r="890" spans="1:10" x14ac:dyDescent="0.25">
      <c r="A890" s="44">
        <v>876</v>
      </c>
      <c r="B890" s="55" t="s">
        <v>531</v>
      </c>
      <c r="C890" s="55" t="s">
        <v>1686</v>
      </c>
      <c r="D890" s="55" t="s">
        <v>1062</v>
      </c>
      <c r="E890" s="51" t="s">
        <v>1687</v>
      </c>
      <c r="F890" s="44">
        <v>25</v>
      </c>
      <c r="G890" s="57"/>
      <c r="H890" s="44"/>
      <c r="I890" s="44"/>
      <c r="J890" s="53">
        <f t="shared" si="13"/>
        <v>25</v>
      </c>
    </row>
    <row r="891" spans="1:10" x14ac:dyDescent="0.25">
      <c r="A891" s="44">
        <v>876</v>
      </c>
      <c r="B891" s="50" t="s">
        <v>43</v>
      </c>
      <c r="C891" s="50" t="s">
        <v>926</v>
      </c>
      <c r="D891" s="50" t="s">
        <v>1688</v>
      </c>
      <c r="E891" s="51" t="s">
        <v>573</v>
      </c>
      <c r="F891" s="52">
        <v>25</v>
      </c>
      <c r="G891" s="44"/>
      <c r="H891" s="44"/>
      <c r="I891" s="44"/>
      <c r="J891" s="53">
        <f t="shared" si="13"/>
        <v>25</v>
      </c>
    </row>
    <row r="892" spans="1:10" x14ac:dyDescent="0.25">
      <c r="A892" s="44">
        <v>876</v>
      </c>
      <c r="B892" s="50" t="s">
        <v>543</v>
      </c>
      <c r="C892" s="50" t="s">
        <v>1689</v>
      </c>
      <c r="D892" s="50" t="s">
        <v>1690</v>
      </c>
      <c r="E892" s="51" t="s">
        <v>453</v>
      </c>
      <c r="F892" s="52">
        <v>25</v>
      </c>
      <c r="G892" s="44"/>
      <c r="H892" s="44"/>
      <c r="I892" s="44"/>
      <c r="J892" s="53">
        <f t="shared" si="13"/>
        <v>25</v>
      </c>
    </row>
    <row r="893" spans="1:10" x14ac:dyDescent="0.25">
      <c r="A893" s="44">
        <v>876</v>
      </c>
      <c r="B893" s="50" t="s">
        <v>716</v>
      </c>
      <c r="C893" s="50" t="s">
        <v>148</v>
      </c>
      <c r="D893" s="50" t="s">
        <v>1691</v>
      </c>
      <c r="E893" s="51" t="s">
        <v>463</v>
      </c>
      <c r="F893" s="52">
        <v>25</v>
      </c>
      <c r="G893" s="44"/>
      <c r="H893" s="44"/>
      <c r="I893" s="44"/>
      <c r="J893" s="53">
        <f t="shared" si="13"/>
        <v>25</v>
      </c>
    </row>
    <row r="894" spans="1:10" x14ac:dyDescent="0.25">
      <c r="A894" s="44">
        <v>876</v>
      </c>
      <c r="B894" s="50" t="s">
        <v>71</v>
      </c>
      <c r="C894" s="50" t="s">
        <v>1692</v>
      </c>
      <c r="D894" s="58" t="s">
        <v>1693</v>
      </c>
      <c r="E894" s="51" t="s">
        <v>653</v>
      </c>
      <c r="F894" s="52">
        <v>25</v>
      </c>
      <c r="G894" s="44"/>
      <c r="H894" s="44"/>
      <c r="I894" s="44"/>
      <c r="J894" s="53">
        <f t="shared" si="13"/>
        <v>25</v>
      </c>
    </row>
    <row r="895" spans="1:10" x14ac:dyDescent="0.25">
      <c r="A895" s="44">
        <v>876</v>
      </c>
      <c r="B895" s="55" t="s">
        <v>51</v>
      </c>
      <c r="C895" s="55" t="s">
        <v>1694</v>
      </c>
      <c r="D895" s="55"/>
      <c r="E895" s="51" t="s">
        <v>573</v>
      </c>
      <c r="F895" s="44">
        <v>25</v>
      </c>
      <c r="G895" s="59"/>
      <c r="H895" s="44"/>
      <c r="I895" s="44"/>
      <c r="J895" s="53">
        <f t="shared" si="13"/>
        <v>25</v>
      </c>
    </row>
    <row r="896" spans="1:10" x14ac:dyDescent="0.25">
      <c r="A896" s="44">
        <v>876</v>
      </c>
      <c r="B896" s="50" t="s">
        <v>1695</v>
      </c>
      <c r="C896" s="50" t="s">
        <v>1696</v>
      </c>
      <c r="D896" s="50"/>
      <c r="E896" s="51" t="s">
        <v>507</v>
      </c>
      <c r="F896" s="52">
        <v>25</v>
      </c>
      <c r="G896" s="44"/>
      <c r="H896" s="44"/>
      <c r="I896" s="44"/>
      <c r="J896" s="53">
        <f t="shared" si="13"/>
        <v>25</v>
      </c>
    </row>
    <row r="897" spans="1:10" x14ac:dyDescent="0.25">
      <c r="A897" s="44">
        <v>876</v>
      </c>
      <c r="B897" s="53" t="s">
        <v>43</v>
      </c>
      <c r="C897" s="53" t="s">
        <v>1697</v>
      </c>
      <c r="D897" s="53" t="s">
        <v>1698</v>
      </c>
      <c r="E897" s="51" t="s">
        <v>370</v>
      </c>
      <c r="F897" s="44"/>
      <c r="G897" s="54">
        <v>25</v>
      </c>
      <c r="H897" s="44"/>
      <c r="I897" s="44"/>
      <c r="J897" s="53">
        <f t="shared" si="13"/>
        <v>25</v>
      </c>
    </row>
    <row r="898" spans="1:10" x14ac:dyDescent="0.25">
      <c r="A898" s="44">
        <v>876</v>
      </c>
      <c r="B898" s="50" t="s">
        <v>531</v>
      </c>
      <c r="C898" s="50" t="s">
        <v>1424</v>
      </c>
      <c r="D898" s="50" t="s">
        <v>654</v>
      </c>
      <c r="E898" s="51" t="s">
        <v>587</v>
      </c>
      <c r="F898" s="52">
        <v>25</v>
      </c>
      <c r="G898" s="44"/>
      <c r="H898" s="44"/>
      <c r="I898" s="44"/>
      <c r="J898" s="53">
        <f t="shared" si="13"/>
        <v>25</v>
      </c>
    </row>
    <row r="899" spans="1:10" x14ac:dyDescent="0.25">
      <c r="A899" s="44">
        <v>876</v>
      </c>
      <c r="B899" s="50" t="s">
        <v>46</v>
      </c>
      <c r="C899" s="50" t="s">
        <v>1699</v>
      </c>
      <c r="D899" s="58"/>
      <c r="E899" s="51" t="s">
        <v>463</v>
      </c>
      <c r="F899" s="52">
        <v>25</v>
      </c>
      <c r="G899" s="44"/>
      <c r="H899" s="44"/>
      <c r="I899" s="44"/>
      <c r="J899" s="53">
        <f t="shared" si="13"/>
        <v>25</v>
      </c>
    </row>
    <row r="900" spans="1:10" x14ac:dyDescent="0.25">
      <c r="A900" s="44">
        <v>876</v>
      </c>
      <c r="B900" s="55" t="s">
        <v>49</v>
      </c>
      <c r="C900" s="55" t="s">
        <v>29</v>
      </c>
      <c r="D900" s="55" t="s">
        <v>702</v>
      </c>
      <c r="E900" s="51" t="s">
        <v>573</v>
      </c>
      <c r="F900" s="44">
        <v>25</v>
      </c>
      <c r="G900" s="57"/>
      <c r="H900" s="44"/>
      <c r="I900" s="44"/>
      <c r="J900" s="53">
        <f t="shared" ref="J900:J963" si="14">+F900+G900+H900+I900</f>
        <v>25</v>
      </c>
    </row>
    <row r="901" spans="1:10" x14ac:dyDescent="0.25">
      <c r="A901" s="44">
        <v>876</v>
      </c>
      <c r="B901" s="55" t="s">
        <v>808</v>
      </c>
      <c r="C901" s="55" t="s">
        <v>1700</v>
      </c>
      <c r="D901" s="55" t="s">
        <v>1701</v>
      </c>
      <c r="E901" s="51" t="s">
        <v>658</v>
      </c>
      <c r="F901" s="44">
        <v>25</v>
      </c>
      <c r="G901" s="57"/>
      <c r="H901" s="44"/>
      <c r="I901" s="44"/>
      <c r="J901" s="53">
        <f t="shared" si="14"/>
        <v>25</v>
      </c>
    </row>
    <row r="902" spans="1:10" x14ac:dyDescent="0.25">
      <c r="A902" s="44">
        <v>876</v>
      </c>
      <c r="B902" s="50" t="s">
        <v>1702</v>
      </c>
      <c r="C902" s="50" t="s">
        <v>1703</v>
      </c>
      <c r="D902" s="50" t="s">
        <v>1704</v>
      </c>
      <c r="E902" s="51" t="s">
        <v>651</v>
      </c>
      <c r="F902" s="52">
        <v>25</v>
      </c>
      <c r="G902" s="44"/>
      <c r="H902" s="44"/>
      <c r="I902" s="44"/>
      <c r="J902" s="53">
        <f t="shared" si="14"/>
        <v>25</v>
      </c>
    </row>
    <row r="903" spans="1:10" x14ac:dyDescent="0.25">
      <c r="A903" s="44">
        <v>876</v>
      </c>
      <c r="B903" s="50" t="s">
        <v>76</v>
      </c>
      <c r="C903" s="50" t="s">
        <v>1705</v>
      </c>
      <c r="D903" s="50" t="s">
        <v>1706</v>
      </c>
      <c r="E903" s="51" t="s">
        <v>1707</v>
      </c>
      <c r="F903" s="52">
        <v>25</v>
      </c>
      <c r="G903" s="44"/>
      <c r="H903" s="44"/>
      <c r="I903" s="44"/>
      <c r="J903" s="53">
        <f t="shared" si="14"/>
        <v>25</v>
      </c>
    </row>
    <row r="904" spans="1:10" x14ac:dyDescent="0.25">
      <c r="A904" s="44">
        <v>876</v>
      </c>
      <c r="B904" s="50" t="s">
        <v>406</v>
      </c>
      <c r="C904" s="50" t="s">
        <v>1708</v>
      </c>
      <c r="D904" s="58" t="s">
        <v>79</v>
      </c>
      <c r="E904" s="51" t="s">
        <v>655</v>
      </c>
      <c r="F904" s="52">
        <v>25</v>
      </c>
      <c r="G904" s="44"/>
      <c r="H904" s="44"/>
      <c r="I904" s="44"/>
      <c r="J904" s="53">
        <f t="shared" si="14"/>
        <v>25</v>
      </c>
    </row>
    <row r="905" spans="1:10" x14ac:dyDescent="0.25">
      <c r="A905" s="44">
        <v>876</v>
      </c>
      <c r="B905" s="50" t="s">
        <v>173</v>
      </c>
      <c r="C905" s="61" t="s">
        <v>200</v>
      </c>
      <c r="D905" s="58" t="s">
        <v>1709</v>
      </c>
      <c r="E905" s="51" t="s">
        <v>576</v>
      </c>
      <c r="F905" s="52">
        <v>25</v>
      </c>
      <c r="G905" s="44"/>
      <c r="H905" s="44"/>
      <c r="I905" s="44"/>
      <c r="J905" s="53">
        <f t="shared" si="14"/>
        <v>25</v>
      </c>
    </row>
    <row r="906" spans="1:10" x14ac:dyDescent="0.25">
      <c r="A906" s="44">
        <v>876</v>
      </c>
      <c r="B906" s="55" t="s">
        <v>244</v>
      </c>
      <c r="C906" s="55" t="s">
        <v>1710</v>
      </c>
      <c r="D906" s="55"/>
      <c r="E906" s="51" t="s">
        <v>463</v>
      </c>
      <c r="F906" s="44">
        <v>25</v>
      </c>
      <c r="G906" s="59"/>
      <c r="H906" s="44"/>
      <c r="I906" s="44"/>
      <c r="J906" s="53">
        <f t="shared" si="14"/>
        <v>25</v>
      </c>
    </row>
    <row r="907" spans="1:10" x14ac:dyDescent="0.25">
      <c r="A907" s="44">
        <v>876</v>
      </c>
      <c r="B907" s="50" t="s">
        <v>49</v>
      </c>
      <c r="C907" s="50" t="s">
        <v>1711</v>
      </c>
      <c r="D907" s="50" t="s">
        <v>1510</v>
      </c>
      <c r="E907" s="51" t="s">
        <v>507</v>
      </c>
      <c r="F907" s="52">
        <v>25</v>
      </c>
      <c r="G907" s="44"/>
      <c r="H907" s="44"/>
      <c r="I907" s="44"/>
      <c r="J907" s="53">
        <f t="shared" si="14"/>
        <v>25</v>
      </c>
    </row>
    <row r="908" spans="1:10" x14ac:dyDescent="0.25">
      <c r="A908" s="44">
        <v>876</v>
      </c>
      <c r="B908" s="50" t="s">
        <v>331</v>
      </c>
      <c r="C908" s="50" t="s">
        <v>1712</v>
      </c>
      <c r="D908" s="50" t="s">
        <v>1713</v>
      </c>
      <c r="E908" s="51" t="s">
        <v>948</v>
      </c>
      <c r="F908" s="52">
        <v>25</v>
      </c>
      <c r="G908" s="44"/>
      <c r="H908" s="44"/>
      <c r="I908" s="44"/>
      <c r="J908" s="53">
        <f t="shared" si="14"/>
        <v>25</v>
      </c>
    </row>
    <row r="909" spans="1:10" x14ac:dyDescent="0.25">
      <c r="A909" s="44">
        <v>876</v>
      </c>
      <c r="B909" s="50" t="s">
        <v>222</v>
      </c>
      <c r="C909" s="50" t="s">
        <v>1714</v>
      </c>
      <c r="D909" s="50"/>
      <c r="E909" s="51" t="s">
        <v>651</v>
      </c>
      <c r="F909" s="52">
        <v>25</v>
      </c>
      <c r="G909" s="44"/>
      <c r="H909" s="44"/>
      <c r="I909" s="44"/>
      <c r="J909" s="53">
        <f t="shared" si="14"/>
        <v>25</v>
      </c>
    </row>
    <row r="910" spans="1:10" x14ac:dyDescent="0.25">
      <c r="A910" s="44">
        <v>876</v>
      </c>
      <c r="B910" s="50" t="s">
        <v>1715</v>
      </c>
      <c r="C910" s="50" t="s">
        <v>1716</v>
      </c>
      <c r="D910" s="50" t="s">
        <v>1717</v>
      </c>
      <c r="E910" s="51" t="s">
        <v>523</v>
      </c>
      <c r="F910" s="52">
        <v>25</v>
      </c>
      <c r="G910" s="44"/>
      <c r="H910" s="44"/>
      <c r="I910" s="44"/>
      <c r="J910" s="53">
        <f t="shared" si="14"/>
        <v>25</v>
      </c>
    </row>
    <row r="911" spans="1:10" x14ac:dyDescent="0.25">
      <c r="A911" s="44">
        <v>908</v>
      </c>
      <c r="B911" s="50" t="s">
        <v>1718</v>
      </c>
      <c r="C911" s="50" t="s">
        <v>1719</v>
      </c>
      <c r="D911" s="50" t="s">
        <v>1661</v>
      </c>
      <c r="E911" s="51" t="s">
        <v>581</v>
      </c>
      <c r="F911" s="52">
        <v>24</v>
      </c>
      <c r="G911" s="44"/>
      <c r="H911" s="44"/>
      <c r="I911" s="44"/>
      <c r="J911" s="53">
        <f t="shared" si="14"/>
        <v>24</v>
      </c>
    </row>
    <row r="912" spans="1:10" x14ac:dyDescent="0.25">
      <c r="A912" s="44">
        <v>908</v>
      </c>
      <c r="B912" s="53" t="s">
        <v>186</v>
      </c>
      <c r="C912" s="53" t="s">
        <v>532</v>
      </c>
      <c r="D912" s="53" t="s">
        <v>1720</v>
      </c>
      <c r="E912" s="51" t="s">
        <v>370</v>
      </c>
      <c r="F912" s="44"/>
      <c r="G912" s="54">
        <v>24</v>
      </c>
      <c r="H912" s="44"/>
      <c r="I912" s="44"/>
      <c r="J912" s="53">
        <f t="shared" si="14"/>
        <v>24</v>
      </c>
    </row>
    <row r="913" spans="1:10" x14ac:dyDescent="0.25">
      <c r="A913" s="44">
        <v>908</v>
      </c>
      <c r="B913" s="50" t="s">
        <v>51</v>
      </c>
      <c r="C913" s="50" t="s">
        <v>1721</v>
      </c>
      <c r="D913" s="50"/>
      <c r="E913" s="51" t="s">
        <v>653</v>
      </c>
      <c r="F913" s="52">
        <v>24</v>
      </c>
      <c r="G913" s="44"/>
      <c r="H913" s="44"/>
      <c r="I913" s="44"/>
      <c r="J913" s="53">
        <f t="shared" si="14"/>
        <v>24</v>
      </c>
    </row>
    <row r="914" spans="1:10" x14ac:dyDescent="0.25">
      <c r="A914" s="44">
        <v>908</v>
      </c>
      <c r="B914" s="55" t="s">
        <v>333</v>
      </c>
      <c r="C914" s="55" t="s">
        <v>1722</v>
      </c>
      <c r="D914" s="56" t="s">
        <v>79</v>
      </c>
      <c r="E914" s="51" t="s">
        <v>393</v>
      </c>
      <c r="F914" s="44">
        <v>24</v>
      </c>
      <c r="G914" s="57"/>
      <c r="H914" s="44"/>
      <c r="I914" s="44"/>
      <c r="J914" s="53">
        <f t="shared" si="14"/>
        <v>24</v>
      </c>
    </row>
    <row r="915" spans="1:10" x14ac:dyDescent="0.25">
      <c r="A915" s="44">
        <v>908</v>
      </c>
      <c r="B915" s="50" t="s">
        <v>56</v>
      </c>
      <c r="C915" s="50" t="s">
        <v>646</v>
      </c>
      <c r="D915" s="58" t="s">
        <v>1723</v>
      </c>
      <c r="E915" s="51" t="s">
        <v>523</v>
      </c>
      <c r="F915" s="52">
        <v>24</v>
      </c>
      <c r="G915" s="44"/>
      <c r="H915" s="44"/>
      <c r="I915" s="44"/>
      <c r="J915" s="53">
        <f t="shared" si="14"/>
        <v>24</v>
      </c>
    </row>
    <row r="916" spans="1:10" x14ac:dyDescent="0.25">
      <c r="A916" s="44">
        <v>908</v>
      </c>
      <c r="B916" s="50" t="s">
        <v>63</v>
      </c>
      <c r="C916" s="50" t="s">
        <v>1724</v>
      </c>
      <c r="D916" s="58"/>
      <c r="E916" s="51" t="s">
        <v>587</v>
      </c>
      <c r="F916" s="52">
        <v>24</v>
      </c>
      <c r="G916" s="44"/>
      <c r="H916" s="44"/>
      <c r="I916" s="44"/>
      <c r="J916" s="53">
        <f t="shared" si="14"/>
        <v>24</v>
      </c>
    </row>
    <row r="917" spans="1:10" x14ac:dyDescent="0.25">
      <c r="A917" s="44">
        <v>908</v>
      </c>
      <c r="B917" s="50" t="s">
        <v>42</v>
      </c>
      <c r="C917" s="50" t="s">
        <v>1725</v>
      </c>
      <c r="D917" s="50" t="s">
        <v>845</v>
      </c>
      <c r="E917" s="51" t="s">
        <v>1075</v>
      </c>
      <c r="F917" s="52">
        <v>24</v>
      </c>
      <c r="G917" s="44"/>
      <c r="H917" s="44"/>
      <c r="I917" s="44"/>
      <c r="J917" s="53">
        <f t="shared" si="14"/>
        <v>24</v>
      </c>
    </row>
    <row r="918" spans="1:10" x14ac:dyDescent="0.25">
      <c r="A918" s="44">
        <v>908</v>
      </c>
      <c r="B918" s="50" t="s">
        <v>42</v>
      </c>
      <c r="C918" s="50" t="s">
        <v>551</v>
      </c>
      <c r="D918" s="58" t="s">
        <v>79</v>
      </c>
      <c r="E918" s="51" t="s">
        <v>621</v>
      </c>
      <c r="F918" s="52">
        <v>24</v>
      </c>
      <c r="G918" s="44"/>
      <c r="H918" s="44"/>
      <c r="I918" s="44"/>
      <c r="J918" s="53">
        <f t="shared" si="14"/>
        <v>24</v>
      </c>
    </row>
    <row r="919" spans="1:10" x14ac:dyDescent="0.25">
      <c r="A919" s="44">
        <v>908</v>
      </c>
      <c r="B919" s="50" t="s">
        <v>43</v>
      </c>
      <c r="C919" s="50" t="s">
        <v>916</v>
      </c>
      <c r="D919" s="50" t="s">
        <v>1316</v>
      </c>
      <c r="E919" s="51" t="s">
        <v>458</v>
      </c>
      <c r="F919" s="52">
        <v>24</v>
      </c>
      <c r="G919" s="44"/>
      <c r="H919" s="44"/>
      <c r="I919" s="44"/>
      <c r="J919" s="53">
        <f t="shared" si="14"/>
        <v>24</v>
      </c>
    </row>
    <row r="920" spans="1:10" x14ac:dyDescent="0.25">
      <c r="A920" s="44">
        <v>908</v>
      </c>
      <c r="B920" s="50" t="s">
        <v>531</v>
      </c>
      <c r="C920" s="50" t="s">
        <v>1726</v>
      </c>
      <c r="D920" s="50" t="s">
        <v>1727</v>
      </c>
      <c r="E920" s="51" t="s">
        <v>1262</v>
      </c>
      <c r="F920" s="52">
        <v>24</v>
      </c>
      <c r="G920" s="44"/>
      <c r="H920" s="44"/>
      <c r="I920" s="44"/>
      <c r="J920" s="53">
        <f t="shared" si="14"/>
        <v>24</v>
      </c>
    </row>
    <row r="921" spans="1:10" x14ac:dyDescent="0.25">
      <c r="A921" s="44">
        <v>908</v>
      </c>
      <c r="B921" s="50" t="s">
        <v>49</v>
      </c>
      <c r="C921" s="50" t="s">
        <v>1728</v>
      </c>
      <c r="D921" s="58" t="s">
        <v>1729</v>
      </c>
      <c r="E921" s="51" t="s">
        <v>453</v>
      </c>
      <c r="F921" s="52">
        <v>24</v>
      </c>
      <c r="G921" s="44"/>
      <c r="H921" s="44"/>
      <c r="I921" s="44"/>
      <c r="J921" s="53">
        <f t="shared" si="14"/>
        <v>24</v>
      </c>
    </row>
    <row r="922" spans="1:10" x14ac:dyDescent="0.25">
      <c r="A922" s="44">
        <v>908</v>
      </c>
      <c r="B922" s="50" t="s">
        <v>42</v>
      </c>
      <c r="C922" s="50" t="s">
        <v>1730</v>
      </c>
      <c r="D922" s="50"/>
      <c r="E922" s="51" t="s">
        <v>453</v>
      </c>
      <c r="F922" s="52">
        <v>24</v>
      </c>
      <c r="G922" s="44"/>
      <c r="H922" s="44"/>
      <c r="I922" s="44"/>
      <c r="J922" s="53">
        <f t="shared" si="14"/>
        <v>24</v>
      </c>
    </row>
    <row r="923" spans="1:10" x14ac:dyDescent="0.25">
      <c r="A923" s="44">
        <v>908</v>
      </c>
      <c r="B923" s="55" t="s">
        <v>65</v>
      </c>
      <c r="C923" s="55" t="s">
        <v>1731</v>
      </c>
      <c r="D923" s="55"/>
      <c r="E923" s="51" t="s">
        <v>523</v>
      </c>
      <c r="F923" s="44">
        <v>24</v>
      </c>
      <c r="G923" s="57"/>
      <c r="H923" s="44"/>
      <c r="I923" s="44"/>
      <c r="J923" s="53">
        <f t="shared" si="14"/>
        <v>24</v>
      </c>
    </row>
    <row r="924" spans="1:10" x14ac:dyDescent="0.25">
      <c r="A924" s="44">
        <v>908</v>
      </c>
      <c r="B924" s="50" t="s">
        <v>1732</v>
      </c>
      <c r="C924" s="50" t="s">
        <v>1733</v>
      </c>
      <c r="D924" s="50"/>
      <c r="E924" s="51" t="s">
        <v>453</v>
      </c>
      <c r="F924" s="52">
        <v>24</v>
      </c>
      <c r="G924" s="44"/>
      <c r="H924" s="44"/>
      <c r="I924" s="44"/>
      <c r="J924" s="53">
        <f t="shared" si="14"/>
        <v>24</v>
      </c>
    </row>
    <row r="925" spans="1:10" x14ac:dyDescent="0.25">
      <c r="A925" s="44">
        <v>908</v>
      </c>
      <c r="B925" s="55" t="s">
        <v>1564</v>
      </c>
      <c r="C925" s="55" t="s">
        <v>1734</v>
      </c>
      <c r="D925" s="55" t="s">
        <v>1735</v>
      </c>
      <c r="E925" s="51" t="s">
        <v>672</v>
      </c>
      <c r="F925" s="44">
        <v>24</v>
      </c>
      <c r="G925" s="59"/>
      <c r="H925" s="44"/>
      <c r="I925" s="44"/>
      <c r="J925" s="53">
        <f t="shared" si="14"/>
        <v>24</v>
      </c>
    </row>
    <row r="926" spans="1:10" x14ac:dyDescent="0.25">
      <c r="A926" s="44">
        <v>908</v>
      </c>
      <c r="B926" s="50" t="s">
        <v>39</v>
      </c>
      <c r="C926" s="50" t="s">
        <v>1219</v>
      </c>
      <c r="D926" s="50"/>
      <c r="E926" s="51" t="s">
        <v>653</v>
      </c>
      <c r="F926" s="52">
        <v>24</v>
      </c>
      <c r="G926" s="44"/>
      <c r="H926" s="44"/>
      <c r="I926" s="44"/>
      <c r="J926" s="53">
        <f t="shared" si="14"/>
        <v>24</v>
      </c>
    </row>
    <row r="927" spans="1:10" x14ac:dyDescent="0.25">
      <c r="A927" s="44">
        <v>908</v>
      </c>
      <c r="B927" s="55" t="s">
        <v>1736</v>
      </c>
      <c r="C927" s="55" t="s">
        <v>1737</v>
      </c>
      <c r="D927" s="56"/>
      <c r="E927" s="51" t="s">
        <v>672</v>
      </c>
      <c r="F927" s="44">
        <v>24</v>
      </c>
      <c r="G927" s="59"/>
      <c r="H927" s="44"/>
      <c r="I927" s="44"/>
      <c r="J927" s="53">
        <f t="shared" si="14"/>
        <v>24</v>
      </c>
    </row>
    <row r="928" spans="1:10" x14ac:dyDescent="0.25">
      <c r="A928" s="44">
        <v>908</v>
      </c>
      <c r="B928" s="50" t="s">
        <v>68</v>
      </c>
      <c r="C928" s="50" t="s">
        <v>1315</v>
      </c>
      <c r="D928" s="50" t="s">
        <v>1738</v>
      </c>
      <c r="E928" s="51" t="s">
        <v>655</v>
      </c>
      <c r="F928" s="52">
        <v>24</v>
      </c>
      <c r="G928" s="44"/>
      <c r="H928" s="44"/>
      <c r="I928" s="44"/>
      <c r="J928" s="53">
        <f t="shared" si="14"/>
        <v>24</v>
      </c>
    </row>
    <row r="929" spans="1:10" x14ac:dyDescent="0.25">
      <c r="A929" s="44">
        <v>908</v>
      </c>
      <c r="B929" s="50" t="s">
        <v>331</v>
      </c>
      <c r="C929" s="50" t="s">
        <v>1739</v>
      </c>
      <c r="D929" s="50" t="s">
        <v>1740</v>
      </c>
      <c r="E929" s="51" t="s">
        <v>587</v>
      </c>
      <c r="F929" s="52">
        <v>24</v>
      </c>
      <c r="G929" s="44"/>
      <c r="H929" s="44"/>
      <c r="I929" s="44"/>
      <c r="J929" s="53">
        <f t="shared" si="14"/>
        <v>24</v>
      </c>
    </row>
    <row r="930" spans="1:10" x14ac:dyDescent="0.25">
      <c r="A930" s="44">
        <v>908</v>
      </c>
      <c r="B930" s="50" t="s">
        <v>553</v>
      </c>
      <c r="C930" s="50" t="s">
        <v>1741</v>
      </c>
      <c r="D930" s="50"/>
      <c r="E930" s="51" t="s">
        <v>593</v>
      </c>
      <c r="F930" s="52">
        <v>24</v>
      </c>
      <c r="G930" s="44"/>
      <c r="H930" s="44"/>
      <c r="I930" s="44"/>
      <c r="J930" s="53">
        <f t="shared" si="14"/>
        <v>24</v>
      </c>
    </row>
    <row r="931" spans="1:10" x14ac:dyDescent="0.25">
      <c r="A931" s="44">
        <v>908</v>
      </c>
      <c r="B931" s="50" t="s">
        <v>51</v>
      </c>
      <c r="C931" s="50" t="s">
        <v>1742</v>
      </c>
      <c r="D931" s="50"/>
      <c r="E931" s="51" t="s">
        <v>467</v>
      </c>
      <c r="F931" s="52">
        <v>24</v>
      </c>
      <c r="G931" s="44"/>
      <c r="H931" s="44"/>
      <c r="I931" s="44"/>
      <c r="J931" s="53">
        <f t="shared" si="14"/>
        <v>24</v>
      </c>
    </row>
    <row r="932" spans="1:10" x14ac:dyDescent="0.25">
      <c r="A932" s="44">
        <v>908</v>
      </c>
      <c r="B932" s="55" t="s">
        <v>1564</v>
      </c>
      <c r="C932" s="55" t="s">
        <v>1743</v>
      </c>
      <c r="D932" s="55"/>
      <c r="E932" s="51" t="s">
        <v>846</v>
      </c>
      <c r="F932" s="52">
        <v>24</v>
      </c>
      <c r="G932" s="59"/>
      <c r="H932" s="44"/>
      <c r="I932" s="44"/>
      <c r="J932" s="53">
        <f t="shared" si="14"/>
        <v>24</v>
      </c>
    </row>
    <row r="933" spans="1:10" x14ac:dyDescent="0.25">
      <c r="A933" s="44">
        <v>908</v>
      </c>
      <c r="B933" s="50" t="s">
        <v>62</v>
      </c>
      <c r="C933" s="50" t="s">
        <v>1744</v>
      </c>
      <c r="D933" s="58"/>
      <c r="E933" s="51" t="s">
        <v>566</v>
      </c>
      <c r="F933" s="52">
        <v>24</v>
      </c>
      <c r="G933" s="44"/>
      <c r="H933" s="44"/>
      <c r="I933" s="44"/>
      <c r="J933" s="53">
        <f t="shared" si="14"/>
        <v>24</v>
      </c>
    </row>
    <row r="934" spans="1:10" x14ac:dyDescent="0.25">
      <c r="A934" s="44">
        <v>908</v>
      </c>
      <c r="B934" s="50" t="s">
        <v>44</v>
      </c>
      <c r="C934" s="50" t="s">
        <v>1745</v>
      </c>
      <c r="D934" s="50" t="s">
        <v>1242</v>
      </c>
      <c r="E934" s="51" t="s">
        <v>463</v>
      </c>
      <c r="F934" s="52">
        <v>24</v>
      </c>
      <c r="G934" s="44"/>
      <c r="H934" s="44"/>
      <c r="I934" s="44"/>
      <c r="J934" s="53">
        <f t="shared" si="14"/>
        <v>24</v>
      </c>
    </row>
    <row r="935" spans="1:10" x14ac:dyDescent="0.25">
      <c r="A935" s="44">
        <v>908</v>
      </c>
      <c r="B935" s="50" t="s">
        <v>42</v>
      </c>
      <c r="C935" s="50" t="s">
        <v>1746</v>
      </c>
      <c r="D935" s="58" t="s">
        <v>1747</v>
      </c>
      <c r="E935" s="51" t="s">
        <v>773</v>
      </c>
      <c r="F935" s="52">
        <v>24</v>
      </c>
      <c r="G935" s="44"/>
      <c r="H935" s="44"/>
      <c r="I935" s="44"/>
      <c r="J935" s="53">
        <f t="shared" si="14"/>
        <v>24</v>
      </c>
    </row>
    <row r="936" spans="1:10" x14ac:dyDescent="0.25">
      <c r="A936" s="44">
        <v>908</v>
      </c>
      <c r="B936" s="50" t="s">
        <v>39</v>
      </c>
      <c r="C936" s="50" t="s">
        <v>815</v>
      </c>
      <c r="D936" s="50"/>
      <c r="E936" s="51" t="s">
        <v>458</v>
      </c>
      <c r="F936" s="52">
        <v>24</v>
      </c>
      <c r="G936" s="44"/>
      <c r="H936" s="44"/>
      <c r="I936" s="44"/>
      <c r="J936" s="53">
        <f t="shared" si="14"/>
        <v>24</v>
      </c>
    </row>
    <row r="937" spans="1:10" x14ac:dyDescent="0.25">
      <c r="A937" s="44">
        <v>908</v>
      </c>
      <c r="B937" s="50" t="s">
        <v>173</v>
      </c>
      <c r="C937" s="50" t="s">
        <v>1748</v>
      </c>
      <c r="D937" s="50" t="s">
        <v>79</v>
      </c>
      <c r="E937" s="51" t="s">
        <v>1262</v>
      </c>
      <c r="F937" s="52">
        <v>24</v>
      </c>
      <c r="G937" s="44"/>
      <c r="H937" s="44"/>
      <c r="I937" s="44"/>
      <c r="J937" s="53">
        <f t="shared" si="14"/>
        <v>24</v>
      </c>
    </row>
    <row r="938" spans="1:10" x14ac:dyDescent="0.25">
      <c r="A938" s="44">
        <v>908</v>
      </c>
      <c r="B938" s="50" t="s">
        <v>1749</v>
      </c>
      <c r="C938" s="50" t="s">
        <v>1750</v>
      </c>
      <c r="D938" s="50"/>
      <c r="E938" s="51" t="s">
        <v>886</v>
      </c>
      <c r="F938" s="52">
        <v>24</v>
      </c>
      <c r="G938" s="44"/>
      <c r="H938" s="44"/>
      <c r="I938" s="44"/>
      <c r="J938" s="53">
        <f t="shared" si="14"/>
        <v>24</v>
      </c>
    </row>
    <row r="939" spans="1:10" x14ac:dyDescent="0.25">
      <c r="A939" s="44">
        <v>908</v>
      </c>
      <c r="B939" s="55" t="s">
        <v>397</v>
      </c>
      <c r="C939" s="55" t="s">
        <v>824</v>
      </c>
      <c r="D939" s="55" t="s">
        <v>1751</v>
      </c>
      <c r="E939" s="51" t="s">
        <v>467</v>
      </c>
      <c r="F939" s="44">
        <v>24</v>
      </c>
      <c r="G939" s="57"/>
      <c r="H939" s="44"/>
      <c r="I939" s="44"/>
      <c r="J939" s="53">
        <f t="shared" si="14"/>
        <v>24</v>
      </c>
    </row>
    <row r="940" spans="1:10" x14ac:dyDescent="0.25">
      <c r="A940" s="44">
        <v>908</v>
      </c>
      <c r="B940" s="50" t="s">
        <v>43</v>
      </c>
      <c r="C940" s="50" t="s">
        <v>1752</v>
      </c>
      <c r="D940" s="58"/>
      <c r="E940" s="51" t="s">
        <v>393</v>
      </c>
      <c r="F940" s="52">
        <v>24</v>
      </c>
      <c r="G940" s="44"/>
      <c r="H940" s="44"/>
      <c r="I940" s="44"/>
      <c r="J940" s="53">
        <f t="shared" si="14"/>
        <v>24</v>
      </c>
    </row>
    <row r="941" spans="1:10" x14ac:dyDescent="0.25">
      <c r="A941" s="44">
        <v>908</v>
      </c>
      <c r="B941" s="50" t="s">
        <v>62</v>
      </c>
      <c r="C941" s="50" t="s">
        <v>1753</v>
      </c>
      <c r="D941" s="50"/>
      <c r="E941" s="51" t="s">
        <v>430</v>
      </c>
      <c r="F941" s="52">
        <v>24</v>
      </c>
      <c r="G941" s="44"/>
      <c r="H941" s="44"/>
      <c r="I941" s="44"/>
      <c r="J941" s="53">
        <f t="shared" si="14"/>
        <v>24</v>
      </c>
    </row>
    <row r="942" spans="1:10" x14ac:dyDescent="0.25">
      <c r="A942" s="44">
        <v>908</v>
      </c>
      <c r="B942" s="50" t="s">
        <v>56</v>
      </c>
      <c r="C942" s="50" t="s">
        <v>750</v>
      </c>
      <c r="D942" s="58" t="s">
        <v>654</v>
      </c>
      <c r="E942" s="51" t="s">
        <v>918</v>
      </c>
      <c r="F942" s="52">
        <v>24</v>
      </c>
      <c r="G942" s="44"/>
      <c r="H942" s="44"/>
      <c r="I942" s="44"/>
      <c r="J942" s="53">
        <f t="shared" si="14"/>
        <v>24</v>
      </c>
    </row>
    <row r="943" spans="1:10" x14ac:dyDescent="0.25">
      <c r="A943" s="44">
        <v>908</v>
      </c>
      <c r="B943" s="50" t="s">
        <v>61</v>
      </c>
      <c r="C943" s="50" t="s">
        <v>1754</v>
      </c>
      <c r="D943" s="50"/>
      <c r="E943" s="51" t="s">
        <v>456</v>
      </c>
      <c r="F943" s="52">
        <v>24</v>
      </c>
      <c r="G943" s="44"/>
      <c r="H943" s="44"/>
      <c r="I943" s="44"/>
      <c r="J943" s="53">
        <f t="shared" si="14"/>
        <v>24</v>
      </c>
    </row>
    <row r="944" spans="1:10" x14ac:dyDescent="0.25">
      <c r="A944" s="44">
        <v>908</v>
      </c>
      <c r="B944" s="55" t="s">
        <v>173</v>
      </c>
      <c r="C944" s="55" t="s">
        <v>339</v>
      </c>
      <c r="D944" s="55" t="s">
        <v>1755</v>
      </c>
      <c r="E944" s="51" t="s">
        <v>405</v>
      </c>
      <c r="F944" s="44">
        <v>24</v>
      </c>
      <c r="G944" s="59"/>
      <c r="H944" s="44"/>
      <c r="I944" s="44"/>
      <c r="J944" s="53">
        <f t="shared" si="14"/>
        <v>24</v>
      </c>
    </row>
    <row r="945" spans="1:10" x14ac:dyDescent="0.25">
      <c r="A945" s="44">
        <v>908</v>
      </c>
      <c r="B945" s="50" t="s">
        <v>44</v>
      </c>
      <c r="C945" s="50" t="s">
        <v>1756</v>
      </c>
      <c r="D945" s="50" t="s">
        <v>1757</v>
      </c>
      <c r="E945" s="51" t="s">
        <v>518</v>
      </c>
      <c r="F945" s="52">
        <v>24</v>
      </c>
      <c r="G945" s="44"/>
      <c r="H945" s="44"/>
      <c r="I945" s="44"/>
      <c r="J945" s="53">
        <f t="shared" si="14"/>
        <v>24</v>
      </c>
    </row>
    <row r="946" spans="1:10" x14ac:dyDescent="0.25">
      <c r="A946" s="44">
        <v>908</v>
      </c>
      <c r="B946" s="50" t="s">
        <v>333</v>
      </c>
      <c r="C946" s="50" t="s">
        <v>1758</v>
      </c>
      <c r="D946" s="58" t="s">
        <v>1759</v>
      </c>
      <c r="E946" s="51" t="s">
        <v>430</v>
      </c>
      <c r="F946" s="52">
        <v>24</v>
      </c>
      <c r="G946" s="44"/>
      <c r="H946" s="44"/>
      <c r="I946" s="44"/>
      <c r="J946" s="53">
        <f t="shared" si="14"/>
        <v>24</v>
      </c>
    </row>
    <row r="947" spans="1:10" x14ac:dyDescent="0.25">
      <c r="A947" s="44">
        <v>908</v>
      </c>
      <c r="B947" s="50" t="s">
        <v>51</v>
      </c>
      <c r="C947" s="50" t="s">
        <v>1760</v>
      </c>
      <c r="D947" s="50" t="s">
        <v>1086</v>
      </c>
      <c r="E947" s="51" t="s">
        <v>655</v>
      </c>
      <c r="F947" s="52">
        <v>24</v>
      </c>
      <c r="G947" s="44"/>
      <c r="H947" s="44"/>
      <c r="I947" s="44"/>
      <c r="J947" s="53">
        <f t="shared" si="14"/>
        <v>24</v>
      </c>
    </row>
    <row r="948" spans="1:10" x14ac:dyDescent="0.25">
      <c r="A948" s="44">
        <v>908</v>
      </c>
      <c r="B948" s="55" t="s">
        <v>44</v>
      </c>
      <c r="C948" s="55" t="s">
        <v>1761</v>
      </c>
      <c r="D948" s="55"/>
      <c r="E948" s="51" t="s">
        <v>430</v>
      </c>
      <c r="F948" s="44">
        <v>24</v>
      </c>
      <c r="G948" s="57"/>
      <c r="H948" s="44"/>
      <c r="I948" s="44"/>
      <c r="J948" s="53">
        <f t="shared" si="14"/>
        <v>24</v>
      </c>
    </row>
    <row r="949" spans="1:10" x14ac:dyDescent="0.25">
      <c r="A949" s="44">
        <v>908</v>
      </c>
      <c r="B949" s="50" t="s">
        <v>44</v>
      </c>
      <c r="C949" s="50" t="s">
        <v>1762</v>
      </c>
      <c r="D949" s="50" t="s">
        <v>266</v>
      </c>
      <c r="E949" s="51" t="s">
        <v>593</v>
      </c>
      <c r="F949" s="52">
        <v>24</v>
      </c>
      <c r="G949" s="44"/>
      <c r="H949" s="44"/>
      <c r="I949" s="44"/>
      <c r="J949" s="53">
        <f t="shared" si="14"/>
        <v>24</v>
      </c>
    </row>
    <row r="950" spans="1:10" x14ac:dyDescent="0.25">
      <c r="A950" s="44">
        <v>908</v>
      </c>
      <c r="B950" s="50" t="s">
        <v>863</v>
      </c>
      <c r="C950" s="50" t="s">
        <v>1763</v>
      </c>
      <c r="D950" s="50"/>
      <c r="E950" s="51" t="s">
        <v>523</v>
      </c>
      <c r="F950" s="52">
        <v>24</v>
      </c>
      <c r="G950" s="44"/>
      <c r="H950" s="44"/>
      <c r="I950" s="44"/>
      <c r="J950" s="53">
        <f t="shared" si="14"/>
        <v>24</v>
      </c>
    </row>
    <row r="951" spans="1:10" x14ac:dyDescent="0.25">
      <c r="A951" s="44">
        <v>908</v>
      </c>
      <c r="B951" s="50" t="s">
        <v>39</v>
      </c>
      <c r="C951" s="50" t="s">
        <v>1764</v>
      </c>
      <c r="D951" s="50" t="s">
        <v>1287</v>
      </c>
      <c r="E951" s="51" t="s">
        <v>463</v>
      </c>
      <c r="F951" s="52">
        <v>24</v>
      </c>
      <c r="G951" s="44"/>
      <c r="H951" s="44"/>
      <c r="I951" s="44"/>
      <c r="J951" s="53">
        <f t="shared" si="14"/>
        <v>24</v>
      </c>
    </row>
    <row r="952" spans="1:10" x14ac:dyDescent="0.25">
      <c r="A952" s="44">
        <v>908</v>
      </c>
      <c r="B952" s="50" t="s">
        <v>277</v>
      </c>
      <c r="C952" s="50" t="s">
        <v>696</v>
      </c>
      <c r="D952" s="50" t="s">
        <v>1765</v>
      </c>
      <c r="E952" s="51" t="s">
        <v>621</v>
      </c>
      <c r="F952" s="52">
        <v>24</v>
      </c>
      <c r="G952" s="44"/>
      <c r="H952" s="44"/>
      <c r="I952" s="44"/>
      <c r="J952" s="53">
        <f t="shared" si="14"/>
        <v>24</v>
      </c>
    </row>
    <row r="953" spans="1:10" x14ac:dyDescent="0.25">
      <c r="A953" s="44">
        <v>908</v>
      </c>
      <c r="B953" s="50" t="s">
        <v>68</v>
      </c>
      <c r="C953" s="50" t="s">
        <v>1766</v>
      </c>
      <c r="D953" s="50"/>
      <c r="E953" s="51" t="s">
        <v>651</v>
      </c>
      <c r="F953" s="52">
        <v>24</v>
      </c>
      <c r="G953" s="44"/>
      <c r="H953" s="44"/>
      <c r="I953" s="44"/>
      <c r="J953" s="53">
        <f t="shared" si="14"/>
        <v>24</v>
      </c>
    </row>
    <row r="954" spans="1:10" x14ac:dyDescent="0.25">
      <c r="A954" s="44">
        <v>908</v>
      </c>
      <c r="B954" s="50" t="s">
        <v>716</v>
      </c>
      <c r="C954" s="50" t="s">
        <v>1767</v>
      </c>
      <c r="D954" s="50" t="s">
        <v>79</v>
      </c>
      <c r="E954" s="51" t="s">
        <v>453</v>
      </c>
      <c r="F954" s="52">
        <v>24</v>
      </c>
      <c r="G954" s="44"/>
      <c r="H954" s="44"/>
      <c r="I954" s="44"/>
      <c r="J954" s="53">
        <f t="shared" si="14"/>
        <v>24</v>
      </c>
    </row>
    <row r="955" spans="1:10" x14ac:dyDescent="0.25">
      <c r="A955" s="44">
        <v>908</v>
      </c>
      <c r="B955" s="50" t="s">
        <v>397</v>
      </c>
      <c r="C955" s="50" t="s">
        <v>1768</v>
      </c>
      <c r="D955" s="50"/>
      <c r="E955" s="51" t="s">
        <v>463</v>
      </c>
      <c r="F955" s="52">
        <v>24</v>
      </c>
      <c r="G955" s="44"/>
      <c r="H955" s="44"/>
      <c r="I955" s="44"/>
      <c r="J955" s="53">
        <f t="shared" si="14"/>
        <v>24</v>
      </c>
    </row>
    <row r="956" spans="1:10" x14ac:dyDescent="0.25">
      <c r="A956" s="44">
        <v>908</v>
      </c>
      <c r="B956" s="50" t="s">
        <v>44</v>
      </c>
      <c r="C956" s="50" t="s">
        <v>889</v>
      </c>
      <c r="D956" s="50" t="s">
        <v>1769</v>
      </c>
      <c r="E956" s="51" t="s">
        <v>626</v>
      </c>
      <c r="F956" s="52">
        <v>24</v>
      </c>
      <c r="G956" s="44"/>
      <c r="H956" s="44"/>
      <c r="I956" s="44"/>
      <c r="J956" s="53">
        <f t="shared" si="14"/>
        <v>24</v>
      </c>
    </row>
    <row r="957" spans="1:10" x14ac:dyDescent="0.25">
      <c r="A957" s="44">
        <v>908</v>
      </c>
      <c r="B957" s="50" t="s">
        <v>56</v>
      </c>
      <c r="C957" s="50" t="s">
        <v>1770</v>
      </c>
      <c r="D957" s="58"/>
      <c r="E957" s="51" t="s">
        <v>621</v>
      </c>
      <c r="F957" s="52">
        <v>24</v>
      </c>
      <c r="G957" s="44"/>
      <c r="H957" s="44"/>
      <c r="I957" s="44"/>
      <c r="J957" s="53">
        <f t="shared" si="14"/>
        <v>24</v>
      </c>
    </row>
    <row r="958" spans="1:10" x14ac:dyDescent="0.25">
      <c r="A958" s="44">
        <v>908</v>
      </c>
      <c r="B958" s="50" t="s">
        <v>1771</v>
      </c>
      <c r="C958" s="50" t="s">
        <v>1772</v>
      </c>
      <c r="D958" s="50" t="s">
        <v>1773</v>
      </c>
      <c r="E958" s="51" t="s">
        <v>576</v>
      </c>
      <c r="F958" s="52">
        <v>24</v>
      </c>
      <c r="G958" s="44"/>
      <c r="H958" s="44"/>
      <c r="I958" s="44"/>
      <c r="J958" s="53">
        <f t="shared" si="14"/>
        <v>24</v>
      </c>
    </row>
    <row r="959" spans="1:10" x14ac:dyDescent="0.25">
      <c r="A959" s="44">
        <v>908</v>
      </c>
      <c r="B959" s="50" t="s">
        <v>42</v>
      </c>
      <c r="C959" s="50" t="s">
        <v>1774</v>
      </c>
      <c r="D959" s="50" t="s">
        <v>1775</v>
      </c>
      <c r="E959" s="51" t="s">
        <v>472</v>
      </c>
      <c r="F959" s="52">
        <v>24</v>
      </c>
      <c r="G959" s="44"/>
      <c r="H959" s="44"/>
      <c r="I959" s="44"/>
      <c r="J959" s="53">
        <f t="shared" si="14"/>
        <v>24</v>
      </c>
    </row>
    <row r="960" spans="1:10" x14ac:dyDescent="0.25">
      <c r="A960" s="44">
        <v>908</v>
      </c>
      <c r="B960" s="50" t="s">
        <v>56</v>
      </c>
      <c r="C960" s="50" t="s">
        <v>631</v>
      </c>
      <c r="D960" s="50" t="s">
        <v>1776</v>
      </c>
      <c r="E960" s="51" t="s">
        <v>626</v>
      </c>
      <c r="F960" s="52">
        <v>24</v>
      </c>
      <c r="G960" s="44"/>
      <c r="H960" s="44"/>
      <c r="I960" s="44"/>
      <c r="J960" s="53">
        <f t="shared" si="14"/>
        <v>24</v>
      </c>
    </row>
    <row r="961" spans="1:10" x14ac:dyDescent="0.25">
      <c r="A961" s="44">
        <v>908</v>
      </c>
      <c r="B961" s="50" t="s">
        <v>1564</v>
      </c>
      <c r="C961" s="50" t="s">
        <v>1777</v>
      </c>
      <c r="D961" s="50" t="s">
        <v>1778</v>
      </c>
      <c r="E961" s="51" t="s">
        <v>1115</v>
      </c>
      <c r="F961" s="52">
        <v>24</v>
      </c>
      <c r="G961" s="44"/>
      <c r="H961" s="44"/>
      <c r="I961" s="44"/>
      <c r="J961" s="53">
        <f t="shared" si="14"/>
        <v>24</v>
      </c>
    </row>
    <row r="962" spans="1:10" x14ac:dyDescent="0.25">
      <c r="A962" s="44">
        <v>908</v>
      </c>
      <c r="B962" s="50" t="s">
        <v>71</v>
      </c>
      <c r="C962" s="50" t="s">
        <v>1779</v>
      </c>
      <c r="D962" s="50" t="s">
        <v>1780</v>
      </c>
      <c r="E962" s="51" t="s">
        <v>518</v>
      </c>
      <c r="F962" s="52">
        <v>24</v>
      </c>
      <c r="G962" s="44"/>
      <c r="H962" s="44"/>
      <c r="I962" s="44"/>
      <c r="J962" s="53">
        <f t="shared" si="14"/>
        <v>24</v>
      </c>
    </row>
    <row r="963" spans="1:10" x14ac:dyDescent="0.25">
      <c r="A963" s="44">
        <v>908</v>
      </c>
      <c r="B963" s="50" t="s">
        <v>39</v>
      </c>
      <c r="C963" s="50" t="s">
        <v>1781</v>
      </c>
      <c r="D963" s="58" t="s">
        <v>654</v>
      </c>
      <c r="E963" s="51" t="s">
        <v>379</v>
      </c>
      <c r="F963" s="52">
        <v>24</v>
      </c>
      <c r="G963" s="44"/>
      <c r="H963" s="44"/>
      <c r="I963" s="44"/>
      <c r="J963" s="53">
        <f t="shared" si="14"/>
        <v>24</v>
      </c>
    </row>
    <row r="964" spans="1:10" x14ac:dyDescent="0.25">
      <c r="A964" s="44">
        <v>961</v>
      </c>
      <c r="B964" s="50" t="s">
        <v>63</v>
      </c>
      <c r="C964" s="50" t="s">
        <v>1782</v>
      </c>
      <c r="D964" s="50" t="s">
        <v>1783</v>
      </c>
      <c r="E964" s="51" t="s">
        <v>610</v>
      </c>
      <c r="F964" s="52">
        <v>23</v>
      </c>
      <c r="G964" s="44"/>
      <c r="H964" s="44"/>
      <c r="I964" s="44"/>
      <c r="J964" s="53">
        <f t="shared" ref="J964:J1027" si="15">+F964+G964+H964+I964</f>
        <v>23</v>
      </c>
    </row>
    <row r="965" spans="1:10" x14ac:dyDescent="0.25">
      <c r="A965" s="44">
        <v>961</v>
      </c>
      <c r="B965" s="50" t="s">
        <v>1784</v>
      </c>
      <c r="C965" s="50" t="s">
        <v>1785</v>
      </c>
      <c r="D965" s="58"/>
      <c r="E965" s="51" t="s">
        <v>507</v>
      </c>
      <c r="F965" s="52">
        <v>23</v>
      </c>
      <c r="G965" s="44"/>
      <c r="H965" s="44"/>
      <c r="I965" s="44"/>
      <c r="J965" s="53">
        <f t="shared" si="15"/>
        <v>23</v>
      </c>
    </row>
    <row r="966" spans="1:10" x14ac:dyDescent="0.25">
      <c r="A966" s="44">
        <v>961</v>
      </c>
      <c r="B966" s="50" t="s">
        <v>46</v>
      </c>
      <c r="C966" s="50" t="s">
        <v>1786</v>
      </c>
      <c r="D966" s="50"/>
      <c r="E966" s="51" t="s">
        <v>621</v>
      </c>
      <c r="F966" s="52">
        <v>23</v>
      </c>
      <c r="G966" s="44"/>
      <c r="H966" s="44"/>
      <c r="I966" s="44"/>
      <c r="J966" s="53">
        <f t="shared" si="15"/>
        <v>23</v>
      </c>
    </row>
    <row r="967" spans="1:10" x14ac:dyDescent="0.25">
      <c r="A967" s="44">
        <v>961</v>
      </c>
      <c r="B967" s="50" t="s">
        <v>51</v>
      </c>
      <c r="C967" s="50" t="s">
        <v>711</v>
      </c>
      <c r="D967" s="50" t="s">
        <v>1505</v>
      </c>
      <c r="E967" s="51" t="s">
        <v>621</v>
      </c>
      <c r="F967" s="52">
        <v>23</v>
      </c>
      <c r="G967" s="44"/>
      <c r="H967" s="44"/>
      <c r="I967" s="44"/>
      <c r="J967" s="53">
        <f t="shared" si="15"/>
        <v>23</v>
      </c>
    </row>
    <row r="968" spans="1:10" x14ac:dyDescent="0.25">
      <c r="A968" s="44">
        <v>961</v>
      </c>
      <c r="B968" s="50" t="s">
        <v>71</v>
      </c>
      <c r="C968" s="50" t="s">
        <v>1787</v>
      </c>
      <c r="D968" s="50" t="s">
        <v>1788</v>
      </c>
      <c r="E968" s="51" t="s">
        <v>576</v>
      </c>
      <c r="F968" s="52">
        <v>23</v>
      </c>
      <c r="G968" s="44"/>
      <c r="H968" s="44"/>
      <c r="I968" s="44"/>
      <c r="J968" s="53">
        <f t="shared" si="15"/>
        <v>23</v>
      </c>
    </row>
    <row r="969" spans="1:10" x14ac:dyDescent="0.25">
      <c r="A969" s="44">
        <v>961</v>
      </c>
      <c r="B969" s="50" t="s">
        <v>42</v>
      </c>
      <c r="C969" s="50" t="s">
        <v>383</v>
      </c>
      <c r="D969" s="50" t="s">
        <v>1789</v>
      </c>
      <c r="E969" s="51" t="s">
        <v>472</v>
      </c>
      <c r="F969" s="52">
        <v>23</v>
      </c>
      <c r="G969" s="44"/>
      <c r="H969" s="44"/>
      <c r="I969" s="44"/>
      <c r="J969" s="53">
        <f t="shared" si="15"/>
        <v>23</v>
      </c>
    </row>
    <row r="970" spans="1:10" x14ac:dyDescent="0.25">
      <c r="A970" s="44">
        <v>961</v>
      </c>
      <c r="B970" s="50" t="s">
        <v>422</v>
      </c>
      <c r="C970" s="50" t="s">
        <v>1790</v>
      </c>
      <c r="D970" s="50"/>
      <c r="E970" s="51" t="s">
        <v>523</v>
      </c>
      <c r="F970" s="52">
        <v>23</v>
      </c>
      <c r="G970" s="44"/>
      <c r="H970" s="44"/>
      <c r="I970" s="44"/>
      <c r="J970" s="53">
        <f t="shared" si="15"/>
        <v>23</v>
      </c>
    </row>
    <row r="971" spans="1:10" x14ac:dyDescent="0.25">
      <c r="A971" s="44">
        <v>961</v>
      </c>
      <c r="B971" s="50" t="s">
        <v>40</v>
      </c>
      <c r="C971" s="50" t="s">
        <v>1791</v>
      </c>
      <c r="D971" s="50" t="s">
        <v>654</v>
      </c>
      <c r="E971" s="51" t="s">
        <v>411</v>
      </c>
      <c r="F971" s="52">
        <v>23</v>
      </c>
      <c r="G971" s="44"/>
      <c r="H971" s="44"/>
      <c r="I971" s="44"/>
      <c r="J971" s="53">
        <f t="shared" si="15"/>
        <v>23</v>
      </c>
    </row>
    <row r="972" spans="1:10" x14ac:dyDescent="0.25">
      <c r="A972" s="44">
        <v>961</v>
      </c>
      <c r="B972" s="55" t="s">
        <v>65</v>
      </c>
      <c r="C972" s="55" t="s">
        <v>1792</v>
      </c>
      <c r="D972" s="55" t="s">
        <v>1793</v>
      </c>
      <c r="E972" s="51" t="s">
        <v>523</v>
      </c>
      <c r="F972" s="44">
        <v>23</v>
      </c>
      <c r="G972" s="57"/>
      <c r="H972" s="44"/>
      <c r="I972" s="44"/>
      <c r="J972" s="53">
        <f t="shared" si="15"/>
        <v>23</v>
      </c>
    </row>
    <row r="973" spans="1:10" x14ac:dyDescent="0.25">
      <c r="A973" s="44">
        <v>961</v>
      </c>
      <c r="B973" s="53" t="s">
        <v>44</v>
      </c>
      <c r="C973" s="53" t="s">
        <v>1794</v>
      </c>
      <c r="D973" s="53" t="s">
        <v>533</v>
      </c>
      <c r="E973" s="51" t="s">
        <v>370</v>
      </c>
      <c r="F973" s="44"/>
      <c r="G973" s="54">
        <v>23</v>
      </c>
      <c r="H973" s="44"/>
      <c r="I973" s="44"/>
      <c r="J973" s="53">
        <f t="shared" si="15"/>
        <v>23</v>
      </c>
    </row>
    <row r="974" spans="1:10" x14ac:dyDescent="0.25">
      <c r="A974" s="44">
        <v>961</v>
      </c>
      <c r="B974" s="50" t="s">
        <v>47</v>
      </c>
      <c r="C974" s="50" t="s">
        <v>1731</v>
      </c>
      <c r="D974" s="58"/>
      <c r="E974" s="51" t="s">
        <v>523</v>
      </c>
      <c r="F974" s="52">
        <v>23</v>
      </c>
      <c r="G974" s="44"/>
      <c r="H974" s="44"/>
      <c r="I974" s="44"/>
      <c r="J974" s="53">
        <f t="shared" si="15"/>
        <v>23</v>
      </c>
    </row>
    <row r="975" spans="1:10" x14ac:dyDescent="0.25">
      <c r="A975" s="44">
        <v>961</v>
      </c>
      <c r="B975" s="50" t="s">
        <v>42</v>
      </c>
      <c r="C975" s="50" t="s">
        <v>1795</v>
      </c>
      <c r="D975" s="50" t="s">
        <v>437</v>
      </c>
      <c r="E975" s="51" t="s">
        <v>463</v>
      </c>
      <c r="F975" s="52">
        <v>23</v>
      </c>
      <c r="G975" s="44"/>
      <c r="H975" s="44"/>
      <c r="I975" s="44"/>
      <c r="J975" s="53">
        <f t="shared" si="15"/>
        <v>23</v>
      </c>
    </row>
    <row r="976" spans="1:10" x14ac:dyDescent="0.25">
      <c r="A976" s="44">
        <v>961</v>
      </c>
      <c r="B976" s="50" t="s">
        <v>1564</v>
      </c>
      <c r="C976" s="50" t="s">
        <v>1796</v>
      </c>
      <c r="D976" s="58" t="s">
        <v>1797</v>
      </c>
      <c r="E976" s="51" t="s">
        <v>658</v>
      </c>
      <c r="F976" s="52">
        <v>23</v>
      </c>
      <c r="G976" s="44"/>
      <c r="H976" s="44"/>
      <c r="I976" s="44"/>
      <c r="J976" s="53">
        <f t="shared" si="15"/>
        <v>23</v>
      </c>
    </row>
    <row r="977" spans="1:10" x14ac:dyDescent="0.25">
      <c r="A977" s="44">
        <v>961</v>
      </c>
      <c r="B977" s="50" t="s">
        <v>338</v>
      </c>
      <c r="C977" s="50" t="s">
        <v>1798</v>
      </c>
      <c r="D977" s="50"/>
      <c r="E977" s="51" t="s">
        <v>472</v>
      </c>
      <c r="F977" s="52">
        <v>23</v>
      </c>
      <c r="G977" s="44"/>
      <c r="H977" s="44"/>
      <c r="I977" s="44"/>
      <c r="J977" s="53">
        <f t="shared" si="15"/>
        <v>23</v>
      </c>
    </row>
    <row r="978" spans="1:10" x14ac:dyDescent="0.25">
      <c r="A978" s="44">
        <v>961</v>
      </c>
      <c r="B978" s="50" t="s">
        <v>44</v>
      </c>
      <c r="C978" s="50" t="s">
        <v>1799</v>
      </c>
      <c r="D978" s="50"/>
      <c r="E978" s="51" t="s">
        <v>655</v>
      </c>
      <c r="F978" s="52">
        <v>23</v>
      </c>
      <c r="G978" s="44"/>
      <c r="H978" s="44"/>
      <c r="I978" s="44"/>
      <c r="J978" s="53">
        <f t="shared" si="15"/>
        <v>23</v>
      </c>
    </row>
    <row r="979" spans="1:10" x14ac:dyDescent="0.25">
      <c r="A979" s="44">
        <v>961</v>
      </c>
      <c r="B979" s="50" t="s">
        <v>496</v>
      </c>
      <c r="C979" s="50" t="s">
        <v>1739</v>
      </c>
      <c r="D979" s="50" t="s">
        <v>1800</v>
      </c>
      <c r="E979" s="51" t="s">
        <v>672</v>
      </c>
      <c r="F979" s="52">
        <v>23</v>
      </c>
      <c r="G979" s="44"/>
      <c r="H979" s="44"/>
      <c r="I979" s="44"/>
      <c r="J979" s="53">
        <f t="shared" si="15"/>
        <v>23</v>
      </c>
    </row>
    <row r="980" spans="1:10" x14ac:dyDescent="0.25">
      <c r="A980" s="44">
        <v>961</v>
      </c>
      <c r="B980" s="50" t="s">
        <v>488</v>
      </c>
      <c r="C980" s="50" t="s">
        <v>1801</v>
      </c>
      <c r="D980" s="58" t="s">
        <v>1802</v>
      </c>
      <c r="E980" s="51" t="s">
        <v>453</v>
      </c>
      <c r="F980" s="52">
        <v>23</v>
      </c>
      <c r="G980" s="44"/>
      <c r="H980" s="44"/>
      <c r="I980" s="44"/>
      <c r="J980" s="53">
        <f t="shared" si="15"/>
        <v>23</v>
      </c>
    </row>
    <row r="981" spans="1:10" x14ac:dyDescent="0.25">
      <c r="A981" s="44">
        <v>961</v>
      </c>
      <c r="B981" s="50" t="s">
        <v>531</v>
      </c>
      <c r="C981" s="50" t="s">
        <v>1803</v>
      </c>
      <c r="D981" s="50" t="s">
        <v>1804</v>
      </c>
      <c r="E981" s="51" t="s">
        <v>523</v>
      </c>
      <c r="F981" s="52">
        <v>23</v>
      </c>
      <c r="G981" s="44"/>
      <c r="H981" s="44"/>
      <c r="I981" s="44"/>
      <c r="J981" s="53">
        <f t="shared" si="15"/>
        <v>23</v>
      </c>
    </row>
    <row r="982" spans="1:10" x14ac:dyDescent="0.25">
      <c r="A982" s="44">
        <v>961</v>
      </c>
      <c r="B982" s="50" t="s">
        <v>186</v>
      </c>
      <c r="C982" s="50" t="s">
        <v>1805</v>
      </c>
      <c r="D982" s="58" t="s">
        <v>654</v>
      </c>
      <c r="E982" s="51" t="s">
        <v>463</v>
      </c>
      <c r="F982" s="52">
        <v>23</v>
      </c>
      <c r="G982" s="44"/>
      <c r="H982" s="44"/>
      <c r="I982" s="44"/>
      <c r="J982" s="53">
        <f t="shared" si="15"/>
        <v>23</v>
      </c>
    </row>
    <row r="983" spans="1:10" x14ac:dyDescent="0.25">
      <c r="A983" s="44">
        <v>961</v>
      </c>
      <c r="B983" s="50" t="s">
        <v>39</v>
      </c>
      <c r="C983" s="50" t="s">
        <v>1806</v>
      </c>
      <c r="D983" s="50"/>
      <c r="E983" s="51" t="s">
        <v>655</v>
      </c>
      <c r="F983" s="52">
        <v>23</v>
      </c>
      <c r="G983" s="44"/>
      <c r="H983" s="44"/>
      <c r="I983" s="44"/>
      <c r="J983" s="53">
        <f t="shared" si="15"/>
        <v>23</v>
      </c>
    </row>
    <row r="984" spans="1:10" x14ac:dyDescent="0.25">
      <c r="A984" s="44">
        <v>961</v>
      </c>
      <c r="B984" s="55" t="s">
        <v>49</v>
      </c>
      <c r="C984" s="55" t="s">
        <v>1512</v>
      </c>
      <c r="D984" s="55"/>
      <c r="E984" s="51" t="s">
        <v>626</v>
      </c>
      <c r="F984" s="44">
        <v>23</v>
      </c>
      <c r="G984" s="57"/>
      <c r="H984" s="44"/>
      <c r="I984" s="44"/>
      <c r="J984" s="53">
        <f t="shared" si="15"/>
        <v>23</v>
      </c>
    </row>
    <row r="985" spans="1:10" x14ac:dyDescent="0.25">
      <c r="A985" s="44">
        <v>961</v>
      </c>
      <c r="B985" s="50" t="s">
        <v>39</v>
      </c>
      <c r="C985" s="50" t="s">
        <v>25</v>
      </c>
      <c r="D985" s="50" t="s">
        <v>654</v>
      </c>
      <c r="E985" s="51" t="s">
        <v>643</v>
      </c>
      <c r="F985" s="52">
        <v>23</v>
      </c>
      <c r="G985" s="44"/>
      <c r="H985" s="44"/>
      <c r="I985" s="44"/>
      <c r="J985" s="53">
        <f t="shared" si="15"/>
        <v>23</v>
      </c>
    </row>
    <row r="986" spans="1:10" x14ac:dyDescent="0.25">
      <c r="A986" s="44">
        <v>961</v>
      </c>
      <c r="B986" s="50" t="s">
        <v>737</v>
      </c>
      <c r="C986" s="50" t="s">
        <v>1658</v>
      </c>
      <c r="D986" s="50" t="s">
        <v>664</v>
      </c>
      <c r="E986" s="51" t="s">
        <v>691</v>
      </c>
      <c r="F986" s="52">
        <v>23</v>
      </c>
      <c r="G986" s="44"/>
      <c r="H986" s="44"/>
      <c r="I986" s="44"/>
      <c r="J986" s="53">
        <f t="shared" si="15"/>
        <v>23</v>
      </c>
    </row>
    <row r="987" spans="1:10" x14ac:dyDescent="0.25">
      <c r="A987" s="44">
        <v>961</v>
      </c>
      <c r="B987" s="50" t="s">
        <v>43</v>
      </c>
      <c r="C987" s="50" t="s">
        <v>1761</v>
      </c>
      <c r="D987" s="50" t="s">
        <v>1807</v>
      </c>
      <c r="E987" s="51" t="s">
        <v>651</v>
      </c>
      <c r="F987" s="52">
        <v>23</v>
      </c>
      <c r="G987" s="44"/>
      <c r="H987" s="44"/>
      <c r="I987" s="44"/>
      <c r="J987" s="53">
        <f t="shared" si="15"/>
        <v>23</v>
      </c>
    </row>
    <row r="988" spans="1:10" x14ac:dyDescent="0.25">
      <c r="A988" s="44">
        <v>961</v>
      </c>
      <c r="B988" s="50" t="s">
        <v>51</v>
      </c>
      <c r="C988" s="50" t="s">
        <v>1808</v>
      </c>
      <c r="D988" s="50"/>
      <c r="E988" s="51" t="s">
        <v>643</v>
      </c>
      <c r="F988" s="52">
        <v>23</v>
      </c>
      <c r="G988" s="44"/>
      <c r="H988" s="44"/>
      <c r="I988" s="44"/>
      <c r="J988" s="53">
        <f t="shared" si="15"/>
        <v>23</v>
      </c>
    </row>
    <row r="989" spans="1:10" x14ac:dyDescent="0.25">
      <c r="A989" s="44">
        <v>961</v>
      </c>
      <c r="B989" s="50" t="s">
        <v>63</v>
      </c>
      <c r="C989" s="50" t="s">
        <v>1809</v>
      </c>
      <c r="D989" s="50" t="s">
        <v>1810</v>
      </c>
      <c r="E989" s="51" t="s">
        <v>456</v>
      </c>
      <c r="F989" s="52">
        <v>23</v>
      </c>
      <c r="G989" s="44"/>
      <c r="H989" s="44"/>
      <c r="I989" s="44"/>
      <c r="J989" s="53">
        <f t="shared" si="15"/>
        <v>23</v>
      </c>
    </row>
    <row r="990" spans="1:10" x14ac:dyDescent="0.25">
      <c r="A990" s="44">
        <v>961</v>
      </c>
      <c r="B990" s="50" t="s">
        <v>415</v>
      </c>
      <c r="C990" s="50" t="s">
        <v>1811</v>
      </c>
      <c r="D990" s="50" t="s">
        <v>1807</v>
      </c>
      <c r="E990" s="51" t="s">
        <v>573</v>
      </c>
      <c r="F990" s="52">
        <v>23</v>
      </c>
      <c r="G990" s="44"/>
      <c r="H990" s="44"/>
      <c r="I990" s="44"/>
      <c r="J990" s="53">
        <f t="shared" si="15"/>
        <v>23</v>
      </c>
    </row>
    <row r="991" spans="1:10" x14ac:dyDescent="0.25">
      <c r="A991" s="44">
        <v>961</v>
      </c>
      <c r="B991" s="55" t="s">
        <v>397</v>
      </c>
      <c r="C991" s="55" t="s">
        <v>1094</v>
      </c>
      <c r="D991" s="55" t="s">
        <v>79</v>
      </c>
      <c r="E991" s="51" t="s">
        <v>458</v>
      </c>
      <c r="F991" s="44">
        <v>23</v>
      </c>
      <c r="G991" s="57"/>
      <c r="H991" s="44"/>
      <c r="I991" s="44"/>
      <c r="J991" s="53">
        <f t="shared" si="15"/>
        <v>23</v>
      </c>
    </row>
    <row r="992" spans="1:10" x14ac:dyDescent="0.25">
      <c r="A992" s="44">
        <v>961</v>
      </c>
      <c r="B992" s="50" t="s">
        <v>716</v>
      </c>
      <c r="C992" s="50" t="s">
        <v>1812</v>
      </c>
      <c r="D992" s="50" t="s">
        <v>1813</v>
      </c>
      <c r="E992" s="51" t="s">
        <v>868</v>
      </c>
      <c r="F992" s="52">
        <v>23</v>
      </c>
      <c r="G992" s="44"/>
      <c r="H992" s="44"/>
      <c r="I992" s="44"/>
      <c r="J992" s="53">
        <f t="shared" si="15"/>
        <v>23</v>
      </c>
    </row>
    <row r="993" spans="1:10" x14ac:dyDescent="0.25">
      <c r="A993" s="44">
        <v>961</v>
      </c>
      <c r="B993" s="50" t="s">
        <v>43</v>
      </c>
      <c r="C993" s="50" t="s">
        <v>1814</v>
      </c>
      <c r="D993" s="58" t="s">
        <v>1815</v>
      </c>
      <c r="E993" s="51" t="s">
        <v>626</v>
      </c>
      <c r="F993" s="52">
        <v>23</v>
      </c>
      <c r="G993" s="44"/>
      <c r="H993" s="44"/>
      <c r="I993" s="44"/>
      <c r="J993" s="53">
        <f t="shared" si="15"/>
        <v>23</v>
      </c>
    </row>
    <row r="994" spans="1:10" x14ac:dyDescent="0.25">
      <c r="A994" s="44">
        <v>961</v>
      </c>
      <c r="B994" s="50" t="s">
        <v>42</v>
      </c>
      <c r="C994" s="50" t="s">
        <v>1816</v>
      </c>
      <c r="D994" s="50" t="s">
        <v>1783</v>
      </c>
      <c r="E994" s="51" t="s">
        <v>868</v>
      </c>
      <c r="F994" s="52">
        <v>23</v>
      </c>
      <c r="G994" s="44"/>
      <c r="H994" s="44"/>
      <c r="I994" s="44"/>
      <c r="J994" s="53">
        <f t="shared" si="15"/>
        <v>23</v>
      </c>
    </row>
    <row r="995" spans="1:10" x14ac:dyDescent="0.25">
      <c r="A995" s="44">
        <v>961</v>
      </c>
      <c r="B995" s="50" t="s">
        <v>49</v>
      </c>
      <c r="C995" s="50" t="s">
        <v>1817</v>
      </c>
      <c r="D995" s="50"/>
      <c r="E995" s="51" t="s">
        <v>523</v>
      </c>
      <c r="F995" s="52">
        <v>23</v>
      </c>
      <c r="G995" s="44"/>
      <c r="H995" s="44"/>
      <c r="I995" s="44"/>
      <c r="J995" s="53">
        <f t="shared" si="15"/>
        <v>23</v>
      </c>
    </row>
    <row r="996" spans="1:10" x14ac:dyDescent="0.25">
      <c r="A996" s="44">
        <v>961</v>
      </c>
      <c r="B996" s="50" t="s">
        <v>56</v>
      </c>
      <c r="C996" s="50" t="s">
        <v>1818</v>
      </c>
      <c r="D996" s="50"/>
      <c r="E996" s="51" t="s">
        <v>655</v>
      </c>
      <c r="F996" s="52">
        <v>23</v>
      </c>
      <c r="G996" s="44"/>
      <c r="H996" s="44"/>
      <c r="I996" s="44"/>
      <c r="J996" s="53">
        <f t="shared" si="15"/>
        <v>23</v>
      </c>
    </row>
    <row r="997" spans="1:10" x14ac:dyDescent="0.25">
      <c r="A997" s="44">
        <v>961</v>
      </c>
      <c r="B997" s="50" t="s">
        <v>314</v>
      </c>
      <c r="C997" s="50" t="s">
        <v>1819</v>
      </c>
      <c r="D997" s="50" t="s">
        <v>1820</v>
      </c>
      <c r="E997" s="51" t="s">
        <v>1115</v>
      </c>
      <c r="F997" s="52">
        <v>23</v>
      </c>
      <c r="G997" s="44"/>
      <c r="H997" s="44"/>
      <c r="I997" s="44"/>
      <c r="J997" s="53">
        <f t="shared" si="15"/>
        <v>23</v>
      </c>
    </row>
    <row r="998" spans="1:10" x14ac:dyDescent="0.25">
      <c r="A998" s="44">
        <v>961</v>
      </c>
      <c r="B998" s="55" t="s">
        <v>68</v>
      </c>
      <c r="C998" s="55" t="s">
        <v>1821</v>
      </c>
      <c r="D998" s="55"/>
      <c r="E998" s="51" t="s">
        <v>655</v>
      </c>
      <c r="F998" s="44">
        <v>23</v>
      </c>
      <c r="G998" s="59"/>
      <c r="H998" s="44"/>
      <c r="I998" s="44"/>
      <c r="J998" s="53">
        <f t="shared" si="15"/>
        <v>23</v>
      </c>
    </row>
    <row r="999" spans="1:10" x14ac:dyDescent="0.25">
      <c r="A999" s="44">
        <v>961</v>
      </c>
      <c r="B999" s="50" t="s">
        <v>42</v>
      </c>
      <c r="C999" s="50" t="s">
        <v>501</v>
      </c>
      <c r="D999" s="50" t="s">
        <v>1822</v>
      </c>
      <c r="E999" s="51" t="s">
        <v>518</v>
      </c>
      <c r="F999" s="52">
        <v>23</v>
      </c>
      <c r="G999" s="44"/>
      <c r="H999" s="44"/>
      <c r="I999" s="44"/>
      <c r="J999" s="53">
        <f t="shared" si="15"/>
        <v>23</v>
      </c>
    </row>
    <row r="1000" spans="1:10" x14ac:dyDescent="0.25">
      <c r="A1000" s="44">
        <v>961</v>
      </c>
      <c r="B1000" s="53" t="s">
        <v>40</v>
      </c>
      <c r="C1000" s="53" t="s">
        <v>1551</v>
      </c>
      <c r="D1000" s="53" t="s">
        <v>1823</v>
      </c>
      <c r="E1000" s="51" t="s">
        <v>368</v>
      </c>
      <c r="F1000" s="44"/>
      <c r="G1000" s="54">
        <v>23</v>
      </c>
      <c r="H1000" s="44"/>
      <c r="I1000" s="44"/>
      <c r="J1000" s="53">
        <f t="shared" si="15"/>
        <v>23</v>
      </c>
    </row>
    <row r="1001" spans="1:10" x14ac:dyDescent="0.25">
      <c r="A1001" s="44">
        <v>998</v>
      </c>
      <c r="B1001" s="50" t="s">
        <v>42</v>
      </c>
      <c r="C1001" s="50" t="s">
        <v>1824</v>
      </c>
      <c r="D1001" s="50" t="s">
        <v>79</v>
      </c>
      <c r="E1001" s="51" t="s">
        <v>587</v>
      </c>
      <c r="F1001" s="52">
        <v>22</v>
      </c>
      <c r="G1001" s="44"/>
      <c r="H1001" s="44"/>
      <c r="I1001" s="44"/>
      <c r="J1001" s="53">
        <f t="shared" si="15"/>
        <v>22</v>
      </c>
    </row>
    <row r="1002" spans="1:10" x14ac:dyDescent="0.25">
      <c r="A1002" s="44">
        <v>998</v>
      </c>
      <c r="B1002" s="55" t="s">
        <v>173</v>
      </c>
      <c r="C1002" s="55" t="s">
        <v>1825</v>
      </c>
      <c r="D1002" s="55" t="s">
        <v>1826</v>
      </c>
      <c r="E1002" s="51" t="s">
        <v>643</v>
      </c>
      <c r="F1002" s="44">
        <v>22</v>
      </c>
      <c r="G1002" s="59"/>
      <c r="H1002" s="44"/>
      <c r="I1002" s="44"/>
      <c r="J1002" s="53">
        <f t="shared" si="15"/>
        <v>22</v>
      </c>
    </row>
    <row r="1003" spans="1:10" x14ac:dyDescent="0.25">
      <c r="A1003" s="44">
        <v>998</v>
      </c>
      <c r="B1003" s="50" t="s">
        <v>42</v>
      </c>
      <c r="C1003" s="50" t="s">
        <v>713</v>
      </c>
      <c r="D1003" s="58"/>
      <c r="E1003" s="51" t="s">
        <v>458</v>
      </c>
      <c r="F1003" s="52">
        <v>22</v>
      </c>
      <c r="G1003" s="44"/>
      <c r="H1003" s="44"/>
      <c r="I1003" s="44"/>
      <c r="J1003" s="53">
        <f t="shared" si="15"/>
        <v>22</v>
      </c>
    </row>
    <row r="1004" spans="1:10" x14ac:dyDescent="0.25">
      <c r="A1004" s="44">
        <v>998</v>
      </c>
      <c r="B1004" s="55" t="s">
        <v>1827</v>
      </c>
      <c r="C1004" s="55" t="s">
        <v>1828</v>
      </c>
      <c r="D1004" s="55"/>
      <c r="E1004" s="51" t="s">
        <v>621</v>
      </c>
      <c r="F1004" s="44">
        <v>22</v>
      </c>
      <c r="G1004" s="59"/>
      <c r="H1004" s="44"/>
      <c r="I1004" s="44"/>
      <c r="J1004" s="53">
        <f t="shared" si="15"/>
        <v>22</v>
      </c>
    </row>
    <row r="1005" spans="1:10" x14ac:dyDescent="0.25">
      <c r="A1005" s="44">
        <v>998</v>
      </c>
      <c r="B1005" s="55" t="s">
        <v>1052</v>
      </c>
      <c r="C1005" s="55" t="s">
        <v>656</v>
      </c>
      <c r="D1005" s="55"/>
      <c r="E1005" s="51" t="s">
        <v>379</v>
      </c>
      <c r="F1005" s="44">
        <v>22</v>
      </c>
      <c r="G1005" s="59"/>
      <c r="H1005" s="44"/>
      <c r="I1005" s="44"/>
      <c r="J1005" s="53">
        <f t="shared" si="15"/>
        <v>22</v>
      </c>
    </row>
    <row r="1006" spans="1:10" x14ac:dyDescent="0.25">
      <c r="A1006" s="44">
        <v>998</v>
      </c>
      <c r="B1006" s="50" t="s">
        <v>62</v>
      </c>
      <c r="C1006" s="50" t="s">
        <v>1829</v>
      </c>
      <c r="D1006" s="50"/>
      <c r="E1006" s="51" t="s">
        <v>472</v>
      </c>
      <c r="F1006" s="52">
        <v>22</v>
      </c>
      <c r="G1006" s="44"/>
      <c r="H1006" s="44"/>
      <c r="I1006" s="44"/>
      <c r="J1006" s="53">
        <f t="shared" si="15"/>
        <v>22</v>
      </c>
    </row>
    <row r="1007" spans="1:10" x14ac:dyDescent="0.25">
      <c r="A1007" s="44">
        <v>998</v>
      </c>
      <c r="B1007" s="50" t="s">
        <v>397</v>
      </c>
      <c r="C1007" s="50" t="s">
        <v>1830</v>
      </c>
      <c r="D1007" s="50" t="s">
        <v>1831</v>
      </c>
      <c r="E1007" s="51" t="s">
        <v>1045</v>
      </c>
      <c r="F1007" s="52">
        <v>22</v>
      </c>
      <c r="G1007" s="44"/>
      <c r="H1007" s="44"/>
      <c r="I1007" s="44"/>
      <c r="J1007" s="53">
        <f t="shared" si="15"/>
        <v>22</v>
      </c>
    </row>
    <row r="1008" spans="1:10" x14ac:dyDescent="0.25">
      <c r="A1008" s="44">
        <v>998</v>
      </c>
      <c r="B1008" s="50" t="s">
        <v>42</v>
      </c>
      <c r="C1008" s="50" t="s">
        <v>1133</v>
      </c>
      <c r="D1008" s="50"/>
      <c r="E1008" s="51" t="s">
        <v>458</v>
      </c>
      <c r="F1008" s="52">
        <v>22</v>
      </c>
      <c r="G1008" s="44"/>
      <c r="H1008" s="44"/>
      <c r="I1008" s="44"/>
      <c r="J1008" s="53">
        <f t="shared" si="15"/>
        <v>22</v>
      </c>
    </row>
    <row r="1009" spans="1:10" x14ac:dyDescent="0.25">
      <c r="A1009" s="44">
        <v>998</v>
      </c>
      <c r="B1009" s="50" t="s">
        <v>1832</v>
      </c>
      <c r="C1009" s="50" t="s">
        <v>1637</v>
      </c>
      <c r="D1009" s="50" t="s">
        <v>1833</v>
      </c>
      <c r="E1009" s="51" t="s">
        <v>411</v>
      </c>
      <c r="F1009" s="52">
        <v>22</v>
      </c>
      <c r="G1009" s="44"/>
      <c r="H1009" s="44"/>
      <c r="I1009" s="44"/>
      <c r="J1009" s="53">
        <f t="shared" si="15"/>
        <v>22</v>
      </c>
    </row>
    <row r="1010" spans="1:10" x14ac:dyDescent="0.25">
      <c r="A1010" s="44">
        <v>998</v>
      </c>
      <c r="B1010" s="50" t="s">
        <v>71</v>
      </c>
      <c r="C1010" s="50" t="s">
        <v>1834</v>
      </c>
      <c r="D1010" s="58" t="s">
        <v>1835</v>
      </c>
      <c r="E1010" s="51" t="s">
        <v>576</v>
      </c>
      <c r="F1010" s="52">
        <v>22</v>
      </c>
      <c r="G1010" s="44"/>
      <c r="H1010" s="44"/>
      <c r="I1010" s="44"/>
      <c r="J1010" s="53">
        <f t="shared" si="15"/>
        <v>22</v>
      </c>
    </row>
    <row r="1011" spans="1:10" x14ac:dyDescent="0.25">
      <c r="A1011" s="44">
        <v>998</v>
      </c>
      <c r="B1011" s="50" t="s">
        <v>51</v>
      </c>
      <c r="C1011" s="50" t="s">
        <v>1836</v>
      </c>
      <c r="D1011" s="58" t="s">
        <v>1826</v>
      </c>
      <c r="E1011" s="51" t="s">
        <v>458</v>
      </c>
      <c r="F1011" s="52">
        <v>22</v>
      </c>
      <c r="G1011" s="44"/>
      <c r="H1011" s="44"/>
      <c r="I1011" s="44"/>
      <c r="J1011" s="53">
        <f t="shared" si="15"/>
        <v>22</v>
      </c>
    </row>
    <row r="1012" spans="1:10" x14ac:dyDescent="0.25">
      <c r="A1012" s="44">
        <v>998</v>
      </c>
      <c r="B1012" s="50" t="s">
        <v>1508</v>
      </c>
      <c r="C1012" s="50" t="s">
        <v>1837</v>
      </c>
      <c r="D1012" s="58" t="s">
        <v>1838</v>
      </c>
      <c r="E1012" s="51" t="s">
        <v>1839</v>
      </c>
      <c r="F1012" s="52">
        <v>22</v>
      </c>
      <c r="G1012" s="44"/>
      <c r="H1012" s="44"/>
      <c r="I1012" s="44"/>
      <c r="J1012" s="53">
        <f t="shared" si="15"/>
        <v>22</v>
      </c>
    </row>
    <row r="1013" spans="1:10" x14ac:dyDescent="0.25">
      <c r="A1013" s="44">
        <v>998</v>
      </c>
      <c r="B1013" s="50" t="s">
        <v>51</v>
      </c>
      <c r="C1013" s="50" t="s">
        <v>1570</v>
      </c>
      <c r="D1013" s="50" t="s">
        <v>1840</v>
      </c>
      <c r="E1013" s="51" t="s">
        <v>643</v>
      </c>
      <c r="F1013" s="52">
        <v>22</v>
      </c>
      <c r="G1013" s="44"/>
      <c r="H1013" s="44"/>
      <c r="I1013" s="44"/>
      <c r="J1013" s="53">
        <f t="shared" si="15"/>
        <v>22</v>
      </c>
    </row>
    <row r="1014" spans="1:10" x14ac:dyDescent="0.25">
      <c r="A1014" s="44">
        <v>998</v>
      </c>
      <c r="B1014" s="50" t="s">
        <v>331</v>
      </c>
      <c r="C1014" s="50" t="s">
        <v>1320</v>
      </c>
      <c r="D1014" s="50" t="s">
        <v>1321</v>
      </c>
      <c r="E1014" s="51" t="s">
        <v>886</v>
      </c>
      <c r="F1014" s="52">
        <v>22</v>
      </c>
      <c r="G1014" s="44"/>
      <c r="H1014" s="44"/>
      <c r="I1014" s="44"/>
      <c r="J1014" s="53">
        <f t="shared" si="15"/>
        <v>22</v>
      </c>
    </row>
    <row r="1015" spans="1:10" x14ac:dyDescent="0.25">
      <c r="A1015" s="44">
        <v>998</v>
      </c>
      <c r="B1015" s="50" t="s">
        <v>61</v>
      </c>
      <c r="C1015" s="50" t="s">
        <v>1841</v>
      </c>
      <c r="D1015" s="50" t="s">
        <v>1842</v>
      </c>
      <c r="E1015" s="51" t="s">
        <v>846</v>
      </c>
      <c r="F1015" s="52">
        <v>22</v>
      </c>
      <c r="G1015" s="44"/>
      <c r="H1015" s="44"/>
      <c r="I1015" s="44"/>
      <c r="J1015" s="53">
        <f t="shared" si="15"/>
        <v>22</v>
      </c>
    </row>
    <row r="1016" spans="1:10" x14ac:dyDescent="0.25">
      <c r="A1016" s="44">
        <v>998</v>
      </c>
      <c r="B1016" s="50" t="s">
        <v>44</v>
      </c>
      <c r="C1016" s="50" t="s">
        <v>738</v>
      </c>
      <c r="D1016" s="58"/>
      <c r="E1016" s="51" t="s">
        <v>463</v>
      </c>
      <c r="F1016" s="52">
        <v>22</v>
      </c>
      <c r="G1016" s="44"/>
      <c r="H1016" s="44"/>
      <c r="I1016" s="44"/>
      <c r="J1016" s="53">
        <f t="shared" si="15"/>
        <v>22</v>
      </c>
    </row>
    <row r="1017" spans="1:10" x14ac:dyDescent="0.25">
      <c r="A1017" s="44">
        <v>998</v>
      </c>
      <c r="B1017" s="50" t="s">
        <v>51</v>
      </c>
      <c r="C1017" s="50" t="s">
        <v>1843</v>
      </c>
      <c r="D1017" s="50" t="s">
        <v>372</v>
      </c>
      <c r="E1017" s="51" t="s">
        <v>626</v>
      </c>
      <c r="F1017" s="52">
        <v>22</v>
      </c>
      <c r="G1017" s="44"/>
      <c r="H1017" s="44"/>
      <c r="I1017" s="44"/>
      <c r="J1017" s="53">
        <f t="shared" si="15"/>
        <v>22</v>
      </c>
    </row>
    <row r="1018" spans="1:10" x14ac:dyDescent="0.25">
      <c r="A1018" s="44">
        <v>998</v>
      </c>
      <c r="B1018" s="55" t="s">
        <v>51</v>
      </c>
      <c r="C1018" s="55" t="s">
        <v>1327</v>
      </c>
      <c r="D1018" s="55" t="s">
        <v>1000</v>
      </c>
      <c r="E1018" s="51" t="s">
        <v>691</v>
      </c>
      <c r="F1018" s="44">
        <v>22</v>
      </c>
      <c r="G1018" s="57"/>
      <c r="H1018" s="44"/>
      <c r="I1018" s="44"/>
      <c r="J1018" s="53">
        <f t="shared" si="15"/>
        <v>22</v>
      </c>
    </row>
    <row r="1019" spans="1:10" x14ac:dyDescent="0.25">
      <c r="A1019" s="44">
        <v>998</v>
      </c>
      <c r="B1019" s="55" t="s">
        <v>71</v>
      </c>
      <c r="C1019" s="55" t="s">
        <v>1844</v>
      </c>
      <c r="D1019" s="55" t="s">
        <v>1706</v>
      </c>
      <c r="E1019" s="51" t="s">
        <v>886</v>
      </c>
      <c r="F1019" s="44">
        <v>22</v>
      </c>
      <c r="G1019" s="57"/>
      <c r="H1019" s="44"/>
      <c r="I1019" s="44"/>
      <c r="J1019" s="53">
        <f t="shared" si="15"/>
        <v>22</v>
      </c>
    </row>
    <row r="1020" spans="1:10" x14ac:dyDescent="0.25">
      <c r="A1020" s="44">
        <v>998</v>
      </c>
      <c r="B1020" s="50" t="s">
        <v>1454</v>
      </c>
      <c r="C1020" s="50" t="s">
        <v>1845</v>
      </c>
      <c r="D1020" s="58"/>
      <c r="E1020" s="51" t="s">
        <v>621</v>
      </c>
      <c r="F1020" s="52">
        <v>22</v>
      </c>
      <c r="G1020" s="44"/>
      <c r="H1020" s="44"/>
      <c r="I1020" s="44"/>
      <c r="J1020" s="53">
        <f t="shared" si="15"/>
        <v>22</v>
      </c>
    </row>
    <row r="1021" spans="1:10" x14ac:dyDescent="0.25">
      <c r="A1021" s="44">
        <v>998</v>
      </c>
      <c r="B1021" s="50" t="s">
        <v>44</v>
      </c>
      <c r="C1021" s="50" t="s">
        <v>1846</v>
      </c>
      <c r="D1021" s="50" t="s">
        <v>1847</v>
      </c>
      <c r="E1021" s="51" t="s">
        <v>566</v>
      </c>
      <c r="F1021" s="52">
        <v>22</v>
      </c>
      <c r="G1021" s="44"/>
      <c r="H1021" s="44"/>
      <c r="I1021" s="44"/>
      <c r="J1021" s="53">
        <f t="shared" si="15"/>
        <v>22</v>
      </c>
    </row>
    <row r="1022" spans="1:10" x14ac:dyDescent="0.25">
      <c r="A1022" s="44">
        <v>998</v>
      </c>
      <c r="B1022" s="50" t="s">
        <v>42</v>
      </c>
      <c r="C1022" s="50" t="s">
        <v>1848</v>
      </c>
      <c r="D1022" s="50" t="s">
        <v>1849</v>
      </c>
      <c r="E1022" s="51" t="s">
        <v>886</v>
      </c>
      <c r="F1022" s="52">
        <v>22</v>
      </c>
      <c r="G1022" s="44"/>
      <c r="H1022" s="44"/>
      <c r="I1022" s="44"/>
      <c r="J1022" s="53">
        <f t="shared" si="15"/>
        <v>22</v>
      </c>
    </row>
    <row r="1023" spans="1:10" x14ac:dyDescent="0.25">
      <c r="A1023" s="44">
        <v>998</v>
      </c>
      <c r="B1023" s="50" t="s">
        <v>186</v>
      </c>
      <c r="C1023" s="50" t="s">
        <v>1424</v>
      </c>
      <c r="D1023" s="50"/>
      <c r="E1023" s="51" t="s">
        <v>456</v>
      </c>
      <c r="F1023" s="52">
        <v>22</v>
      </c>
      <c r="G1023" s="44"/>
      <c r="H1023" s="44"/>
      <c r="I1023" s="44"/>
      <c r="J1023" s="53">
        <f t="shared" si="15"/>
        <v>22</v>
      </c>
    </row>
    <row r="1024" spans="1:10" x14ac:dyDescent="0.25">
      <c r="A1024" s="44">
        <v>998</v>
      </c>
      <c r="B1024" s="50" t="s">
        <v>1850</v>
      </c>
      <c r="C1024" s="50" t="s">
        <v>1851</v>
      </c>
      <c r="D1024" s="50"/>
      <c r="E1024" s="51" t="s">
        <v>748</v>
      </c>
      <c r="F1024" s="52">
        <v>22</v>
      </c>
      <c r="G1024" s="44"/>
      <c r="H1024" s="44"/>
      <c r="I1024" s="44"/>
      <c r="J1024" s="53">
        <f t="shared" si="15"/>
        <v>22</v>
      </c>
    </row>
    <row r="1025" spans="1:10" x14ac:dyDescent="0.25">
      <c r="A1025" s="44">
        <v>998</v>
      </c>
      <c r="B1025" s="50" t="s">
        <v>700</v>
      </c>
      <c r="C1025" s="50" t="s">
        <v>1852</v>
      </c>
      <c r="D1025" s="50" t="s">
        <v>1853</v>
      </c>
      <c r="E1025" s="51" t="s">
        <v>518</v>
      </c>
      <c r="F1025" s="52">
        <v>22</v>
      </c>
      <c r="G1025" s="44"/>
      <c r="H1025" s="44"/>
      <c r="I1025" s="44"/>
      <c r="J1025" s="53">
        <f t="shared" si="15"/>
        <v>22</v>
      </c>
    </row>
    <row r="1026" spans="1:10" x14ac:dyDescent="0.25">
      <c r="A1026" s="44">
        <v>998</v>
      </c>
      <c r="B1026" s="50" t="s">
        <v>43</v>
      </c>
      <c r="C1026" s="50" t="s">
        <v>339</v>
      </c>
      <c r="D1026" s="50"/>
      <c r="E1026" s="51" t="s">
        <v>393</v>
      </c>
      <c r="F1026" s="52">
        <v>22</v>
      </c>
      <c r="G1026" s="44"/>
      <c r="H1026" s="44"/>
      <c r="I1026" s="44"/>
      <c r="J1026" s="53">
        <f t="shared" si="15"/>
        <v>22</v>
      </c>
    </row>
    <row r="1027" spans="1:10" x14ac:dyDescent="0.25">
      <c r="A1027" s="44">
        <v>998</v>
      </c>
      <c r="B1027" s="50" t="s">
        <v>63</v>
      </c>
      <c r="C1027" s="50" t="s">
        <v>1854</v>
      </c>
      <c r="D1027" s="50" t="s">
        <v>1855</v>
      </c>
      <c r="E1027" s="51" t="s">
        <v>1214</v>
      </c>
      <c r="F1027" s="52">
        <v>22</v>
      </c>
      <c r="G1027" s="44"/>
      <c r="H1027" s="44"/>
      <c r="I1027" s="44"/>
      <c r="J1027" s="53">
        <f t="shared" si="15"/>
        <v>22</v>
      </c>
    </row>
    <row r="1028" spans="1:10" x14ac:dyDescent="0.25">
      <c r="A1028" s="44">
        <v>998</v>
      </c>
      <c r="B1028" s="50" t="s">
        <v>63</v>
      </c>
      <c r="C1028" s="50" t="s">
        <v>1073</v>
      </c>
      <c r="D1028" s="50" t="s">
        <v>1856</v>
      </c>
      <c r="E1028" s="51" t="s">
        <v>453</v>
      </c>
      <c r="F1028" s="52">
        <v>22</v>
      </c>
      <c r="G1028" s="44"/>
      <c r="H1028" s="44"/>
      <c r="I1028" s="44"/>
      <c r="J1028" s="53">
        <f t="shared" ref="J1028:J1091" si="16">+F1028+G1028+H1028+I1028</f>
        <v>22</v>
      </c>
    </row>
    <row r="1029" spans="1:10" x14ac:dyDescent="0.25">
      <c r="A1029" s="44">
        <v>998</v>
      </c>
      <c r="B1029" s="50" t="s">
        <v>47</v>
      </c>
      <c r="C1029" s="50" t="s">
        <v>1261</v>
      </c>
      <c r="D1029" s="50" t="s">
        <v>1857</v>
      </c>
      <c r="E1029" s="51" t="s">
        <v>1858</v>
      </c>
      <c r="F1029" s="52">
        <v>22</v>
      </c>
      <c r="G1029" s="44"/>
      <c r="H1029" s="44"/>
      <c r="I1029" s="44"/>
      <c r="J1029" s="53">
        <f t="shared" si="16"/>
        <v>22</v>
      </c>
    </row>
    <row r="1030" spans="1:10" x14ac:dyDescent="0.25">
      <c r="A1030" s="44">
        <v>998</v>
      </c>
      <c r="B1030" s="50" t="s">
        <v>44</v>
      </c>
      <c r="C1030" s="50" t="s">
        <v>1859</v>
      </c>
      <c r="D1030" s="50" t="s">
        <v>1860</v>
      </c>
      <c r="E1030" s="51" t="s">
        <v>658</v>
      </c>
      <c r="F1030" s="52">
        <v>22</v>
      </c>
      <c r="G1030" s="44"/>
      <c r="H1030" s="44"/>
      <c r="I1030" s="44"/>
      <c r="J1030" s="53">
        <f t="shared" si="16"/>
        <v>22</v>
      </c>
    </row>
    <row r="1031" spans="1:10" x14ac:dyDescent="0.25">
      <c r="A1031" s="44">
        <v>998</v>
      </c>
      <c r="B1031" s="50" t="s">
        <v>186</v>
      </c>
      <c r="C1031" s="50" t="s">
        <v>1861</v>
      </c>
      <c r="D1031" s="50"/>
      <c r="E1031" s="51" t="s">
        <v>651</v>
      </c>
      <c r="F1031" s="52">
        <v>22</v>
      </c>
      <c r="G1031" s="44"/>
      <c r="H1031" s="44"/>
      <c r="I1031" s="44"/>
      <c r="J1031" s="53">
        <f t="shared" si="16"/>
        <v>22</v>
      </c>
    </row>
    <row r="1032" spans="1:10" x14ac:dyDescent="0.25">
      <c r="A1032" s="44">
        <v>998</v>
      </c>
      <c r="B1032" s="50" t="s">
        <v>73</v>
      </c>
      <c r="C1032" s="50" t="s">
        <v>1862</v>
      </c>
      <c r="D1032" s="50" t="s">
        <v>611</v>
      </c>
      <c r="E1032" s="51" t="s">
        <v>1863</v>
      </c>
      <c r="F1032" s="52">
        <v>22</v>
      </c>
      <c r="G1032" s="44"/>
      <c r="H1032" s="44"/>
      <c r="I1032" s="44"/>
      <c r="J1032" s="53">
        <f t="shared" si="16"/>
        <v>22</v>
      </c>
    </row>
    <row r="1033" spans="1:10" x14ac:dyDescent="0.25">
      <c r="A1033" s="44">
        <v>998</v>
      </c>
      <c r="B1033" s="50" t="s">
        <v>531</v>
      </c>
      <c r="C1033" s="50" t="s">
        <v>1167</v>
      </c>
      <c r="D1033" s="50"/>
      <c r="E1033" s="51" t="s">
        <v>1045</v>
      </c>
      <c r="F1033" s="52">
        <v>22</v>
      </c>
      <c r="G1033" s="44"/>
      <c r="H1033" s="44"/>
      <c r="I1033" s="44"/>
      <c r="J1033" s="53">
        <f t="shared" si="16"/>
        <v>22</v>
      </c>
    </row>
    <row r="1034" spans="1:10" x14ac:dyDescent="0.25">
      <c r="A1034" s="44">
        <v>998</v>
      </c>
      <c r="B1034" s="50" t="s">
        <v>42</v>
      </c>
      <c r="C1034" s="50" t="s">
        <v>71</v>
      </c>
      <c r="D1034" s="50" t="s">
        <v>951</v>
      </c>
      <c r="E1034" s="51" t="s">
        <v>658</v>
      </c>
      <c r="F1034" s="52">
        <v>22</v>
      </c>
      <c r="G1034" s="44"/>
      <c r="H1034" s="44"/>
      <c r="I1034" s="44"/>
      <c r="J1034" s="53">
        <f t="shared" si="16"/>
        <v>22</v>
      </c>
    </row>
    <row r="1035" spans="1:10" x14ac:dyDescent="0.25">
      <c r="A1035" s="44">
        <v>998</v>
      </c>
      <c r="B1035" s="53" t="s">
        <v>42</v>
      </c>
      <c r="C1035" s="53" t="s">
        <v>1864</v>
      </c>
      <c r="D1035" s="53" t="s">
        <v>1865</v>
      </c>
      <c r="E1035" s="51" t="s">
        <v>368</v>
      </c>
      <c r="F1035" s="44"/>
      <c r="G1035" s="54">
        <v>22</v>
      </c>
      <c r="H1035" s="44"/>
      <c r="I1035" s="44"/>
      <c r="J1035" s="53">
        <f t="shared" si="16"/>
        <v>22</v>
      </c>
    </row>
    <row r="1036" spans="1:10" x14ac:dyDescent="0.25">
      <c r="A1036" s="44">
        <v>998</v>
      </c>
      <c r="B1036" s="55" t="s">
        <v>897</v>
      </c>
      <c r="C1036" s="55" t="s">
        <v>1866</v>
      </c>
      <c r="D1036" s="55" t="s">
        <v>1867</v>
      </c>
      <c r="E1036" s="51" t="s">
        <v>658</v>
      </c>
      <c r="F1036" s="44">
        <v>22</v>
      </c>
      <c r="G1036" s="57"/>
      <c r="H1036" s="44"/>
      <c r="I1036" s="44"/>
      <c r="J1036" s="53">
        <f t="shared" si="16"/>
        <v>22</v>
      </c>
    </row>
    <row r="1037" spans="1:10" x14ac:dyDescent="0.25">
      <c r="A1037" s="44">
        <v>998</v>
      </c>
      <c r="B1037" s="50" t="s">
        <v>39</v>
      </c>
      <c r="C1037" s="50" t="s">
        <v>1868</v>
      </c>
      <c r="D1037" s="50" t="s">
        <v>79</v>
      </c>
      <c r="E1037" s="51" t="s">
        <v>379</v>
      </c>
      <c r="F1037" s="52">
        <v>22</v>
      </c>
      <c r="G1037" s="44"/>
      <c r="H1037" s="44"/>
      <c r="I1037" s="44"/>
      <c r="J1037" s="53">
        <f t="shared" si="16"/>
        <v>22</v>
      </c>
    </row>
    <row r="1038" spans="1:10" x14ac:dyDescent="0.25">
      <c r="A1038" s="44">
        <v>1035</v>
      </c>
      <c r="B1038" s="50" t="s">
        <v>39</v>
      </c>
      <c r="C1038" s="50" t="s">
        <v>1869</v>
      </c>
      <c r="D1038" s="50"/>
      <c r="E1038" s="51" t="s">
        <v>430</v>
      </c>
      <c r="F1038" s="52">
        <v>21</v>
      </c>
      <c r="G1038" s="44"/>
      <c r="H1038" s="44"/>
      <c r="I1038" s="44"/>
      <c r="J1038" s="53">
        <f t="shared" si="16"/>
        <v>21</v>
      </c>
    </row>
    <row r="1039" spans="1:10" x14ac:dyDescent="0.25">
      <c r="A1039" s="44">
        <v>1035</v>
      </c>
      <c r="B1039" s="50" t="s">
        <v>863</v>
      </c>
      <c r="C1039" s="50" t="s">
        <v>1870</v>
      </c>
      <c r="D1039" s="50" t="s">
        <v>79</v>
      </c>
      <c r="E1039" s="51" t="s">
        <v>467</v>
      </c>
      <c r="F1039" s="52">
        <v>21</v>
      </c>
      <c r="G1039" s="44"/>
      <c r="H1039" s="44"/>
      <c r="I1039" s="44"/>
      <c r="J1039" s="53">
        <f t="shared" si="16"/>
        <v>21</v>
      </c>
    </row>
    <row r="1040" spans="1:10" x14ac:dyDescent="0.25">
      <c r="A1040" s="44">
        <v>1035</v>
      </c>
      <c r="B1040" s="55" t="s">
        <v>173</v>
      </c>
      <c r="C1040" s="55" t="s">
        <v>1871</v>
      </c>
      <c r="D1040" s="55"/>
      <c r="E1040" s="51" t="s">
        <v>655</v>
      </c>
      <c r="F1040" s="44">
        <v>21</v>
      </c>
      <c r="G1040" s="57"/>
      <c r="H1040" s="44"/>
      <c r="I1040" s="44"/>
      <c r="J1040" s="53">
        <f t="shared" si="16"/>
        <v>21</v>
      </c>
    </row>
    <row r="1041" spans="1:10" x14ac:dyDescent="0.25">
      <c r="A1041" s="44">
        <v>1035</v>
      </c>
      <c r="B1041" s="50" t="s">
        <v>49</v>
      </c>
      <c r="C1041" s="50" t="s">
        <v>1872</v>
      </c>
      <c r="D1041" s="50" t="s">
        <v>1873</v>
      </c>
      <c r="E1041" s="51" t="s">
        <v>653</v>
      </c>
      <c r="F1041" s="52">
        <v>21</v>
      </c>
      <c r="G1041" s="44"/>
      <c r="H1041" s="44"/>
      <c r="I1041" s="44"/>
      <c r="J1041" s="53">
        <f t="shared" si="16"/>
        <v>21</v>
      </c>
    </row>
    <row r="1042" spans="1:10" x14ac:dyDescent="0.25">
      <c r="A1042" s="44">
        <v>1035</v>
      </c>
      <c r="B1042" s="50" t="s">
        <v>42</v>
      </c>
      <c r="C1042" s="50" t="s">
        <v>1874</v>
      </c>
      <c r="D1042" s="50" t="s">
        <v>1457</v>
      </c>
      <c r="E1042" s="51" t="s">
        <v>748</v>
      </c>
      <c r="F1042" s="52">
        <v>21</v>
      </c>
      <c r="G1042" s="44"/>
      <c r="H1042" s="44"/>
      <c r="I1042" s="44"/>
      <c r="J1042" s="53">
        <f t="shared" si="16"/>
        <v>21</v>
      </c>
    </row>
    <row r="1043" spans="1:10" x14ac:dyDescent="0.25">
      <c r="A1043" s="44">
        <v>1035</v>
      </c>
      <c r="B1043" s="50" t="s">
        <v>1875</v>
      </c>
      <c r="C1043" s="50" t="s">
        <v>1876</v>
      </c>
      <c r="D1043" s="58" t="s">
        <v>1877</v>
      </c>
      <c r="E1043" s="51" t="s">
        <v>587</v>
      </c>
      <c r="F1043" s="52">
        <v>21</v>
      </c>
      <c r="G1043" s="44"/>
      <c r="H1043" s="44"/>
      <c r="I1043" s="44"/>
      <c r="J1043" s="53">
        <f t="shared" si="16"/>
        <v>21</v>
      </c>
    </row>
    <row r="1044" spans="1:10" x14ac:dyDescent="0.25">
      <c r="A1044" s="44">
        <v>1035</v>
      </c>
      <c r="B1044" s="55" t="s">
        <v>40</v>
      </c>
      <c r="C1044" s="55" t="s">
        <v>1878</v>
      </c>
      <c r="D1044" s="55" t="s">
        <v>1879</v>
      </c>
      <c r="E1044" s="51" t="s">
        <v>458</v>
      </c>
      <c r="F1044" s="44">
        <v>21</v>
      </c>
      <c r="G1044" s="59"/>
      <c r="H1044" s="44"/>
      <c r="I1044" s="44"/>
      <c r="J1044" s="53">
        <f t="shared" si="16"/>
        <v>21</v>
      </c>
    </row>
    <row r="1045" spans="1:10" x14ac:dyDescent="0.25">
      <c r="A1045" s="44">
        <v>1035</v>
      </c>
      <c r="B1045" s="50" t="s">
        <v>27</v>
      </c>
      <c r="C1045" s="50" t="s">
        <v>1880</v>
      </c>
      <c r="D1045" s="50" t="s">
        <v>1505</v>
      </c>
      <c r="E1045" s="51" t="s">
        <v>393</v>
      </c>
      <c r="F1045" s="52">
        <v>21</v>
      </c>
      <c r="G1045" s="44"/>
      <c r="H1045" s="44"/>
      <c r="I1045" s="44"/>
      <c r="J1045" s="53">
        <f t="shared" si="16"/>
        <v>21</v>
      </c>
    </row>
    <row r="1046" spans="1:10" x14ac:dyDescent="0.25">
      <c r="A1046" s="44">
        <v>1035</v>
      </c>
      <c r="B1046" s="50" t="s">
        <v>73</v>
      </c>
      <c r="C1046" s="50" t="s">
        <v>799</v>
      </c>
      <c r="D1046" s="58" t="s">
        <v>1881</v>
      </c>
      <c r="E1046" s="51" t="s">
        <v>1707</v>
      </c>
      <c r="F1046" s="52">
        <v>21</v>
      </c>
      <c r="G1046" s="44"/>
      <c r="H1046" s="44"/>
      <c r="I1046" s="44"/>
      <c r="J1046" s="53">
        <f t="shared" si="16"/>
        <v>21</v>
      </c>
    </row>
    <row r="1047" spans="1:10" x14ac:dyDescent="0.25">
      <c r="A1047" s="44">
        <v>1035</v>
      </c>
      <c r="B1047" s="50" t="s">
        <v>62</v>
      </c>
      <c r="C1047" s="50" t="s">
        <v>1882</v>
      </c>
      <c r="D1047" s="50" t="s">
        <v>654</v>
      </c>
      <c r="E1047" s="51" t="s">
        <v>393</v>
      </c>
      <c r="F1047" s="52">
        <v>21</v>
      </c>
      <c r="G1047" s="44"/>
      <c r="H1047" s="44"/>
      <c r="I1047" s="44"/>
      <c r="J1047" s="53">
        <f t="shared" si="16"/>
        <v>21</v>
      </c>
    </row>
    <row r="1048" spans="1:10" x14ac:dyDescent="0.25">
      <c r="A1048" s="44">
        <v>1035</v>
      </c>
      <c r="B1048" s="50" t="s">
        <v>62</v>
      </c>
      <c r="C1048" s="50" t="s">
        <v>1883</v>
      </c>
      <c r="D1048" s="58" t="s">
        <v>1884</v>
      </c>
      <c r="E1048" s="51" t="s">
        <v>472</v>
      </c>
      <c r="F1048" s="52">
        <v>21</v>
      </c>
      <c r="G1048" s="44"/>
      <c r="H1048" s="44"/>
      <c r="I1048" s="44"/>
      <c r="J1048" s="53">
        <f t="shared" si="16"/>
        <v>21</v>
      </c>
    </row>
    <row r="1049" spans="1:10" x14ac:dyDescent="0.25">
      <c r="A1049" s="44">
        <v>1035</v>
      </c>
      <c r="B1049" s="50" t="s">
        <v>42</v>
      </c>
      <c r="C1049" s="50" t="s">
        <v>1885</v>
      </c>
      <c r="D1049" s="50" t="s">
        <v>751</v>
      </c>
      <c r="E1049" s="51" t="s">
        <v>643</v>
      </c>
      <c r="F1049" s="52">
        <v>21</v>
      </c>
      <c r="G1049" s="44"/>
      <c r="H1049" s="44"/>
      <c r="I1049" s="44"/>
      <c r="J1049" s="53">
        <f t="shared" si="16"/>
        <v>21</v>
      </c>
    </row>
    <row r="1050" spans="1:10" x14ac:dyDescent="0.25">
      <c r="A1050" s="44">
        <v>1035</v>
      </c>
      <c r="B1050" s="50" t="s">
        <v>42</v>
      </c>
      <c r="C1050" s="50" t="s">
        <v>1886</v>
      </c>
      <c r="D1050" s="50" t="s">
        <v>1887</v>
      </c>
      <c r="E1050" s="51" t="s">
        <v>576</v>
      </c>
      <c r="F1050" s="52">
        <v>21</v>
      </c>
      <c r="G1050" s="44"/>
      <c r="H1050" s="44"/>
      <c r="I1050" s="44"/>
      <c r="J1050" s="53">
        <f t="shared" si="16"/>
        <v>21</v>
      </c>
    </row>
    <row r="1051" spans="1:10" x14ac:dyDescent="0.25">
      <c r="A1051" s="44">
        <v>1035</v>
      </c>
      <c r="B1051" s="50" t="s">
        <v>333</v>
      </c>
      <c r="C1051" s="50" t="s">
        <v>1888</v>
      </c>
      <c r="D1051" s="50"/>
      <c r="E1051" s="51" t="s">
        <v>566</v>
      </c>
      <c r="F1051" s="52">
        <v>21</v>
      </c>
      <c r="G1051" s="44"/>
      <c r="H1051" s="44"/>
      <c r="I1051" s="44"/>
      <c r="J1051" s="53">
        <f t="shared" si="16"/>
        <v>21</v>
      </c>
    </row>
    <row r="1052" spans="1:10" x14ac:dyDescent="0.25">
      <c r="A1052" s="44">
        <v>1035</v>
      </c>
      <c r="B1052" s="50" t="s">
        <v>1889</v>
      </c>
      <c r="C1052" s="50" t="s">
        <v>1890</v>
      </c>
      <c r="D1052" s="50"/>
      <c r="E1052" s="51" t="s">
        <v>456</v>
      </c>
      <c r="F1052" s="52">
        <v>21</v>
      </c>
      <c r="G1052" s="44"/>
      <c r="H1052" s="44"/>
      <c r="I1052" s="44"/>
      <c r="J1052" s="53">
        <f t="shared" si="16"/>
        <v>21</v>
      </c>
    </row>
    <row r="1053" spans="1:10" x14ac:dyDescent="0.25">
      <c r="A1053" s="44">
        <v>1035</v>
      </c>
      <c r="B1053" s="50" t="s">
        <v>51</v>
      </c>
      <c r="C1053" s="50" t="s">
        <v>1891</v>
      </c>
      <c r="D1053" s="58"/>
      <c r="E1053" s="51" t="s">
        <v>626</v>
      </c>
      <c r="F1053" s="52">
        <v>21</v>
      </c>
      <c r="G1053" s="44"/>
      <c r="H1053" s="44"/>
      <c r="I1053" s="44"/>
      <c r="J1053" s="53">
        <f t="shared" si="16"/>
        <v>21</v>
      </c>
    </row>
    <row r="1054" spans="1:10" x14ac:dyDescent="0.25">
      <c r="A1054" s="44">
        <v>1035</v>
      </c>
      <c r="B1054" s="50" t="s">
        <v>488</v>
      </c>
      <c r="C1054" s="50" t="s">
        <v>1892</v>
      </c>
      <c r="D1054" s="50"/>
      <c r="E1054" s="51" t="s">
        <v>773</v>
      </c>
      <c r="F1054" s="52">
        <v>21</v>
      </c>
      <c r="G1054" s="44"/>
      <c r="H1054" s="44"/>
      <c r="I1054" s="44"/>
      <c r="J1054" s="53">
        <f t="shared" si="16"/>
        <v>21</v>
      </c>
    </row>
    <row r="1055" spans="1:10" x14ac:dyDescent="0.25">
      <c r="A1055" s="44">
        <v>1035</v>
      </c>
      <c r="B1055" s="50" t="s">
        <v>1893</v>
      </c>
      <c r="C1055" s="50" t="s">
        <v>1894</v>
      </c>
      <c r="D1055" s="50" t="s">
        <v>1895</v>
      </c>
      <c r="E1055" s="51" t="s">
        <v>658</v>
      </c>
      <c r="F1055" s="52">
        <v>21</v>
      </c>
      <c r="G1055" s="44"/>
      <c r="H1055" s="44"/>
      <c r="I1055" s="44"/>
      <c r="J1055" s="53">
        <f t="shared" si="16"/>
        <v>21</v>
      </c>
    </row>
    <row r="1056" spans="1:10" x14ac:dyDescent="0.25">
      <c r="A1056" s="44">
        <v>1035</v>
      </c>
      <c r="B1056" s="50" t="s">
        <v>27</v>
      </c>
      <c r="C1056" s="50" t="s">
        <v>1896</v>
      </c>
      <c r="D1056" s="58"/>
      <c r="E1056" s="51" t="s">
        <v>573</v>
      </c>
      <c r="F1056" s="52">
        <v>21</v>
      </c>
      <c r="G1056" s="44"/>
      <c r="H1056" s="44"/>
      <c r="I1056" s="44"/>
      <c r="J1056" s="53">
        <f t="shared" si="16"/>
        <v>21</v>
      </c>
    </row>
    <row r="1057" spans="1:10" x14ac:dyDescent="0.25">
      <c r="A1057" s="44">
        <v>1035</v>
      </c>
      <c r="B1057" s="53" t="s">
        <v>475</v>
      </c>
      <c r="C1057" s="53" t="s">
        <v>1897</v>
      </c>
      <c r="D1057" s="53" t="s">
        <v>1611</v>
      </c>
      <c r="E1057" s="51" t="s">
        <v>370</v>
      </c>
      <c r="F1057" s="44"/>
      <c r="G1057" s="54">
        <v>21</v>
      </c>
      <c r="H1057" s="44"/>
      <c r="I1057" s="44"/>
      <c r="J1057" s="53">
        <f t="shared" si="16"/>
        <v>21</v>
      </c>
    </row>
    <row r="1058" spans="1:10" x14ac:dyDescent="0.25">
      <c r="A1058" s="44">
        <v>1035</v>
      </c>
      <c r="B1058" s="55" t="s">
        <v>1898</v>
      </c>
      <c r="C1058" s="55" t="s">
        <v>1899</v>
      </c>
      <c r="D1058" s="55" t="s">
        <v>1900</v>
      </c>
      <c r="E1058" s="51" t="s">
        <v>458</v>
      </c>
      <c r="F1058" s="44">
        <v>21</v>
      </c>
      <c r="G1058" s="57"/>
      <c r="H1058" s="44"/>
      <c r="I1058" s="44"/>
      <c r="J1058" s="53">
        <f t="shared" si="16"/>
        <v>21</v>
      </c>
    </row>
    <row r="1059" spans="1:10" x14ac:dyDescent="0.25">
      <c r="A1059" s="44">
        <v>1035</v>
      </c>
      <c r="B1059" s="50" t="s">
        <v>46</v>
      </c>
      <c r="C1059" s="50" t="s">
        <v>1078</v>
      </c>
      <c r="D1059" s="50" t="s">
        <v>654</v>
      </c>
      <c r="E1059" s="51" t="s">
        <v>655</v>
      </c>
      <c r="F1059" s="52">
        <v>21</v>
      </c>
      <c r="G1059" s="44"/>
      <c r="H1059" s="44"/>
      <c r="I1059" s="44"/>
      <c r="J1059" s="53">
        <f t="shared" si="16"/>
        <v>21</v>
      </c>
    </row>
    <row r="1060" spans="1:10" x14ac:dyDescent="0.25">
      <c r="A1060" s="44">
        <v>1035</v>
      </c>
      <c r="B1060" s="50" t="s">
        <v>65</v>
      </c>
      <c r="C1060" s="50" t="s">
        <v>1901</v>
      </c>
      <c r="D1060" s="50"/>
      <c r="E1060" s="51" t="s">
        <v>411</v>
      </c>
      <c r="F1060" s="52">
        <v>21</v>
      </c>
      <c r="G1060" s="44"/>
      <c r="H1060" s="44"/>
      <c r="I1060" s="44"/>
      <c r="J1060" s="53">
        <f t="shared" si="16"/>
        <v>21</v>
      </c>
    </row>
    <row r="1061" spans="1:10" x14ac:dyDescent="0.25">
      <c r="A1061" s="44">
        <v>1035</v>
      </c>
      <c r="B1061" s="50" t="s">
        <v>44</v>
      </c>
      <c r="C1061" s="50" t="s">
        <v>1534</v>
      </c>
      <c r="D1061" s="50" t="s">
        <v>1499</v>
      </c>
      <c r="E1061" s="51" t="s">
        <v>430</v>
      </c>
      <c r="F1061" s="52">
        <v>21</v>
      </c>
      <c r="G1061" s="44"/>
      <c r="H1061" s="44"/>
      <c r="I1061" s="44"/>
      <c r="J1061" s="53">
        <f t="shared" si="16"/>
        <v>21</v>
      </c>
    </row>
    <row r="1062" spans="1:10" x14ac:dyDescent="0.25">
      <c r="A1062" s="44">
        <v>1035</v>
      </c>
      <c r="B1062" s="50" t="s">
        <v>338</v>
      </c>
      <c r="C1062" s="50" t="s">
        <v>1902</v>
      </c>
      <c r="D1062" s="50" t="s">
        <v>654</v>
      </c>
      <c r="E1062" s="51" t="s">
        <v>458</v>
      </c>
      <c r="F1062" s="52">
        <v>21</v>
      </c>
      <c r="G1062" s="44"/>
      <c r="H1062" s="44"/>
      <c r="I1062" s="44"/>
      <c r="J1062" s="53">
        <f t="shared" si="16"/>
        <v>21</v>
      </c>
    </row>
    <row r="1063" spans="1:10" x14ac:dyDescent="0.25">
      <c r="A1063" s="44">
        <v>1035</v>
      </c>
      <c r="B1063" s="55" t="s">
        <v>44</v>
      </c>
      <c r="C1063" s="55" t="s">
        <v>1903</v>
      </c>
      <c r="D1063" s="55"/>
      <c r="E1063" s="51" t="s">
        <v>467</v>
      </c>
      <c r="F1063" s="44">
        <v>21</v>
      </c>
      <c r="G1063" s="57"/>
      <c r="H1063" s="44"/>
      <c r="I1063" s="44"/>
      <c r="J1063" s="53">
        <f t="shared" si="16"/>
        <v>21</v>
      </c>
    </row>
    <row r="1064" spans="1:10" x14ac:dyDescent="0.25">
      <c r="A1064" s="44">
        <v>1035</v>
      </c>
      <c r="B1064" s="50" t="s">
        <v>49</v>
      </c>
      <c r="C1064" s="50" t="s">
        <v>898</v>
      </c>
      <c r="D1064" s="50"/>
      <c r="E1064" s="51" t="s">
        <v>405</v>
      </c>
      <c r="F1064" s="52">
        <v>21</v>
      </c>
      <c r="G1064" s="44"/>
      <c r="H1064" s="44"/>
      <c r="I1064" s="44"/>
      <c r="J1064" s="53">
        <f t="shared" si="16"/>
        <v>21</v>
      </c>
    </row>
    <row r="1065" spans="1:10" x14ac:dyDescent="0.25">
      <c r="A1065" s="44">
        <v>1035</v>
      </c>
      <c r="B1065" s="50" t="s">
        <v>71</v>
      </c>
      <c r="C1065" s="50" t="s">
        <v>1904</v>
      </c>
      <c r="D1065" s="58"/>
      <c r="E1065" s="51" t="s">
        <v>581</v>
      </c>
      <c r="F1065" s="52">
        <v>21</v>
      </c>
      <c r="G1065" s="44"/>
      <c r="H1065" s="44"/>
      <c r="I1065" s="44"/>
      <c r="J1065" s="53">
        <f t="shared" si="16"/>
        <v>21</v>
      </c>
    </row>
    <row r="1066" spans="1:10" x14ac:dyDescent="0.25">
      <c r="A1066" s="44">
        <v>1035</v>
      </c>
      <c r="B1066" s="50" t="s">
        <v>51</v>
      </c>
      <c r="C1066" s="50" t="s">
        <v>1905</v>
      </c>
      <c r="D1066" s="50"/>
      <c r="E1066" s="51" t="s">
        <v>581</v>
      </c>
      <c r="F1066" s="52">
        <v>21</v>
      </c>
      <c r="G1066" s="44"/>
      <c r="H1066" s="44"/>
      <c r="I1066" s="44"/>
      <c r="J1066" s="53">
        <f t="shared" si="16"/>
        <v>21</v>
      </c>
    </row>
    <row r="1067" spans="1:10" x14ac:dyDescent="0.25">
      <c r="A1067" s="44">
        <v>1035</v>
      </c>
      <c r="B1067" s="55" t="s">
        <v>42</v>
      </c>
      <c r="C1067" s="55" t="s">
        <v>1906</v>
      </c>
      <c r="D1067" s="55" t="s">
        <v>1907</v>
      </c>
      <c r="E1067" s="51" t="s">
        <v>1214</v>
      </c>
      <c r="F1067" s="44">
        <v>21</v>
      </c>
      <c r="G1067" s="57"/>
      <c r="H1067" s="44"/>
      <c r="I1067" s="44"/>
      <c r="J1067" s="53">
        <f t="shared" si="16"/>
        <v>21</v>
      </c>
    </row>
    <row r="1068" spans="1:10" x14ac:dyDescent="0.25">
      <c r="A1068" s="44">
        <v>1065</v>
      </c>
      <c r="B1068" s="50" t="s">
        <v>56</v>
      </c>
      <c r="C1068" s="50" t="s">
        <v>1908</v>
      </c>
      <c r="D1068" s="50" t="s">
        <v>1909</v>
      </c>
      <c r="E1068" s="51" t="s">
        <v>467</v>
      </c>
      <c r="F1068" s="52">
        <v>20</v>
      </c>
      <c r="G1068" s="44"/>
      <c r="H1068" s="44"/>
      <c r="I1068" s="44"/>
      <c r="J1068" s="53">
        <f t="shared" si="16"/>
        <v>20</v>
      </c>
    </row>
    <row r="1069" spans="1:10" x14ac:dyDescent="0.25">
      <c r="A1069" s="44">
        <v>1065</v>
      </c>
      <c r="B1069" s="50" t="s">
        <v>71</v>
      </c>
      <c r="C1069" s="50" t="s">
        <v>1629</v>
      </c>
      <c r="D1069" s="50" t="s">
        <v>79</v>
      </c>
      <c r="E1069" s="51" t="s">
        <v>507</v>
      </c>
      <c r="F1069" s="52">
        <v>20</v>
      </c>
      <c r="G1069" s="44"/>
      <c r="H1069" s="44"/>
      <c r="I1069" s="44"/>
      <c r="J1069" s="53">
        <f t="shared" si="16"/>
        <v>20</v>
      </c>
    </row>
    <row r="1070" spans="1:10" x14ac:dyDescent="0.25">
      <c r="A1070" s="44">
        <v>1065</v>
      </c>
      <c r="B1070" s="55" t="s">
        <v>61</v>
      </c>
      <c r="C1070" s="55" t="s">
        <v>241</v>
      </c>
      <c r="D1070" s="55"/>
      <c r="E1070" s="51" t="s">
        <v>453</v>
      </c>
      <c r="F1070" s="44">
        <v>20</v>
      </c>
      <c r="G1070" s="59"/>
      <c r="H1070" s="44"/>
      <c r="I1070" s="44"/>
      <c r="J1070" s="53">
        <f t="shared" si="16"/>
        <v>20</v>
      </c>
    </row>
    <row r="1071" spans="1:10" x14ac:dyDescent="0.25">
      <c r="A1071" s="44">
        <v>1065</v>
      </c>
      <c r="B1071" s="53" t="s">
        <v>44</v>
      </c>
      <c r="C1071" s="53" t="s">
        <v>1910</v>
      </c>
      <c r="D1071" s="53" t="s">
        <v>1911</v>
      </c>
      <c r="E1071" s="51" t="s">
        <v>368</v>
      </c>
      <c r="F1071" s="44"/>
      <c r="G1071" s="54">
        <v>20</v>
      </c>
      <c r="H1071" s="44"/>
      <c r="I1071" s="44"/>
      <c r="J1071" s="53">
        <f t="shared" si="16"/>
        <v>20</v>
      </c>
    </row>
    <row r="1072" spans="1:10" x14ac:dyDescent="0.25">
      <c r="A1072" s="44">
        <v>1065</v>
      </c>
      <c r="B1072" s="50" t="s">
        <v>61</v>
      </c>
      <c r="C1072" s="50" t="s">
        <v>26</v>
      </c>
      <c r="D1072" s="50" t="s">
        <v>1912</v>
      </c>
      <c r="E1072" s="51" t="s">
        <v>453</v>
      </c>
      <c r="F1072" s="52">
        <v>20</v>
      </c>
      <c r="G1072" s="44"/>
      <c r="H1072" s="44"/>
      <c r="I1072" s="44"/>
      <c r="J1072" s="53">
        <f t="shared" si="16"/>
        <v>20</v>
      </c>
    </row>
    <row r="1073" spans="1:10" x14ac:dyDescent="0.25">
      <c r="A1073" s="44">
        <v>1065</v>
      </c>
      <c r="B1073" s="50" t="s">
        <v>44</v>
      </c>
      <c r="C1073" s="50" t="s">
        <v>1798</v>
      </c>
      <c r="D1073" s="50" t="s">
        <v>654</v>
      </c>
      <c r="E1073" s="51" t="s">
        <v>576</v>
      </c>
      <c r="F1073" s="52">
        <v>20</v>
      </c>
      <c r="G1073" s="44"/>
      <c r="H1073" s="44"/>
      <c r="I1073" s="44"/>
      <c r="J1073" s="53">
        <f t="shared" si="16"/>
        <v>20</v>
      </c>
    </row>
    <row r="1074" spans="1:10" x14ac:dyDescent="0.25">
      <c r="A1074" s="44">
        <v>1065</v>
      </c>
      <c r="B1074" s="50" t="s">
        <v>40</v>
      </c>
      <c r="C1074" s="50" t="s">
        <v>1913</v>
      </c>
      <c r="D1074" s="50" t="s">
        <v>1914</v>
      </c>
      <c r="E1074" s="51" t="s">
        <v>846</v>
      </c>
      <c r="F1074" s="52">
        <v>20</v>
      </c>
      <c r="G1074" s="44"/>
      <c r="H1074" s="44"/>
      <c r="I1074" s="44"/>
      <c r="J1074" s="53">
        <f t="shared" si="16"/>
        <v>20</v>
      </c>
    </row>
    <row r="1075" spans="1:10" x14ac:dyDescent="0.25">
      <c r="A1075" s="44">
        <v>1065</v>
      </c>
      <c r="B1075" s="50" t="s">
        <v>994</v>
      </c>
      <c r="C1075" s="50" t="s">
        <v>1915</v>
      </c>
      <c r="D1075" s="50" t="s">
        <v>1706</v>
      </c>
      <c r="E1075" s="51" t="s">
        <v>1707</v>
      </c>
      <c r="F1075" s="52">
        <v>20</v>
      </c>
      <c r="G1075" s="44"/>
      <c r="H1075" s="44"/>
      <c r="I1075" s="44"/>
      <c r="J1075" s="53">
        <f t="shared" si="16"/>
        <v>20</v>
      </c>
    </row>
    <row r="1076" spans="1:10" x14ac:dyDescent="0.25">
      <c r="A1076" s="44">
        <v>1065</v>
      </c>
      <c r="B1076" s="50" t="s">
        <v>44</v>
      </c>
      <c r="C1076" s="50" t="s">
        <v>1844</v>
      </c>
      <c r="D1076" s="50"/>
      <c r="E1076" s="51" t="s">
        <v>458</v>
      </c>
      <c r="F1076" s="52">
        <v>20</v>
      </c>
      <c r="G1076" s="44"/>
      <c r="H1076" s="44"/>
      <c r="I1076" s="44"/>
      <c r="J1076" s="53">
        <f t="shared" si="16"/>
        <v>20</v>
      </c>
    </row>
    <row r="1077" spans="1:10" x14ac:dyDescent="0.25">
      <c r="A1077" s="44">
        <v>1065</v>
      </c>
      <c r="B1077" s="50" t="s">
        <v>56</v>
      </c>
      <c r="C1077" s="50" t="s">
        <v>1916</v>
      </c>
      <c r="D1077" s="50"/>
      <c r="E1077" s="51" t="s">
        <v>379</v>
      </c>
      <c r="F1077" s="52">
        <v>20</v>
      </c>
      <c r="G1077" s="44"/>
      <c r="H1077" s="44"/>
      <c r="I1077" s="44"/>
      <c r="J1077" s="53">
        <f t="shared" si="16"/>
        <v>20</v>
      </c>
    </row>
    <row r="1078" spans="1:10" x14ac:dyDescent="0.25">
      <c r="A1078" s="44">
        <v>1065</v>
      </c>
      <c r="B1078" s="50" t="s">
        <v>173</v>
      </c>
      <c r="C1078" s="50" t="s">
        <v>1917</v>
      </c>
      <c r="D1078" s="50"/>
      <c r="E1078" s="51" t="s">
        <v>1653</v>
      </c>
      <c r="F1078" s="52">
        <v>20</v>
      </c>
      <c r="G1078" s="44"/>
      <c r="H1078" s="44"/>
      <c r="I1078" s="44"/>
      <c r="J1078" s="53">
        <f t="shared" si="16"/>
        <v>20</v>
      </c>
    </row>
    <row r="1079" spans="1:10" x14ac:dyDescent="0.25">
      <c r="A1079" s="44">
        <v>1065</v>
      </c>
      <c r="B1079" s="50" t="s">
        <v>61</v>
      </c>
      <c r="C1079" s="50" t="s">
        <v>1918</v>
      </c>
      <c r="D1079" s="50" t="s">
        <v>1919</v>
      </c>
      <c r="E1079" s="51" t="s">
        <v>1262</v>
      </c>
      <c r="F1079" s="52">
        <v>20</v>
      </c>
      <c r="G1079" s="44"/>
      <c r="H1079" s="44"/>
      <c r="I1079" s="44"/>
      <c r="J1079" s="53">
        <f t="shared" si="16"/>
        <v>20</v>
      </c>
    </row>
    <row r="1080" spans="1:10" x14ac:dyDescent="0.25">
      <c r="A1080" s="44">
        <v>1065</v>
      </c>
      <c r="B1080" s="50" t="s">
        <v>397</v>
      </c>
      <c r="C1080" s="50" t="s">
        <v>631</v>
      </c>
      <c r="D1080" s="58" t="s">
        <v>1813</v>
      </c>
      <c r="E1080" s="51" t="s">
        <v>948</v>
      </c>
      <c r="F1080" s="52">
        <v>20</v>
      </c>
      <c r="G1080" s="44"/>
      <c r="H1080" s="44"/>
      <c r="I1080" s="44"/>
      <c r="J1080" s="53">
        <f t="shared" si="16"/>
        <v>20</v>
      </c>
    </row>
    <row r="1081" spans="1:10" x14ac:dyDescent="0.25">
      <c r="A1081" s="44">
        <v>1065</v>
      </c>
      <c r="B1081" s="50" t="s">
        <v>42</v>
      </c>
      <c r="C1081" s="50" t="s">
        <v>1920</v>
      </c>
      <c r="D1081" s="50" t="s">
        <v>1921</v>
      </c>
      <c r="E1081" s="51" t="s">
        <v>430</v>
      </c>
      <c r="F1081" s="52">
        <v>20</v>
      </c>
      <c r="G1081" s="44"/>
      <c r="H1081" s="44"/>
      <c r="I1081" s="44"/>
      <c r="J1081" s="53">
        <f t="shared" si="16"/>
        <v>20</v>
      </c>
    </row>
    <row r="1082" spans="1:10" x14ac:dyDescent="0.25">
      <c r="A1082" s="44">
        <v>1065</v>
      </c>
      <c r="B1082" s="55" t="s">
        <v>397</v>
      </c>
      <c r="C1082" s="55" t="s">
        <v>1818</v>
      </c>
      <c r="D1082" s="55"/>
      <c r="E1082" s="51" t="s">
        <v>672</v>
      </c>
      <c r="F1082" s="44">
        <v>20</v>
      </c>
      <c r="G1082" s="57"/>
      <c r="H1082" s="44"/>
      <c r="I1082" s="44"/>
      <c r="J1082" s="53">
        <f t="shared" si="16"/>
        <v>20</v>
      </c>
    </row>
    <row r="1083" spans="1:10" x14ac:dyDescent="0.25">
      <c r="A1083" s="44">
        <v>1065</v>
      </c>
      <c r="B1083" s="50" t="s">
        <v>51</v>
      </c>
      <c r="C1083" s="50" t="s">
        <v>1922</v>
      </c>
      <c r="D1083" s="50"/>
      <c r="E1083" s="51" t="s">
        <v>463</v>
      </c>
      <c r="F1083" s="52">
        <v>20</v>
      </c>
      <c r="G1083" s="44"/>
      <c r="H1083" s="44"/>
      <c r="I1083" s="44"/>
      <c r="J1083" s="53">
        <f t="shared" si="16"/>
        <v>20</v>
      </c>
    </row>
    <row r="1084" spans="1:10" x14ac:dyDescent="0.25">
      <c r="A1084" s="44">
        <v>1065</v>
      </c>
      <c r="B1084" s="50" t="s">
        <v>56</v>
      </c>
      <c r="C1084" s="50" t="s">
        <v>1618</v>
      </c>
      <c r="D1084" s="50" t="s">
        <v>1923</v>
      </c>
      <c r="E1084" s="51" t="s">
        <v>587</v>
      </c>
      <c r="F1084" s="52">
        <v>20</v>
      </c>
      <c r="G1084" s="44"/>
      <c r="H1084" s="44"/>
      <c r="I1084" s="44"/>
      <c r="J1084" s="53">
        <f t="shared" si="16"/>
        <v>20</v>
      </c>
    </row>
    <row r="1085" spans="1:10" x14ac:dyDescent="0.25">
      <c r="A1085" s="44">
        <v>1065</v>
      </c>
      <c r="B1085" s="50" t="s">
        <v>415</v>
      </c>
      <c r="C1085" s="50" t="s">
        <v>1924</v>
      </c>
      <c r="D1085" s="50" t="s">
        <v>1925</v>
      </c>
      <c r="E1085" s="51" t="s">
        <v>1270</v>
      </c>
      <c r="F1085" s="52">
        <v>20</v>
      </c>
      <c r="G1085" s="44"/>
      <c r="H1085" s="44"/>
      <c r="I1085" s="44"/>
      <c r="J1085" s="53">
        <f t="shared" si="16"/>
        <v>20</v>
      </c>
    </row>
    <row r="1086" spans="1:10" x14ac:dyDescent="0.25">
      <c r="A1086" s="44">
        <v>1065</v>
      </c>
      <c r="B1086" s="53" t="s">
        <v>71</v>
      </c>
      <c r="C1086" s="53" t="s">
        <v>1926</v>
      </c>
      <c r="D1086" s="53" t="s">
        <v>78</v>
      </c>
      <c r="E1086" s="51" t="s">
        <v>370</v>
      </c>
      <c r="F1086" s="44"/>
      <c r="G1086" s="54">
        <v>20</v>
      </c>
      <c r="H1086" s="44"/>
      <c r="I1086" s="44"/>
      <c r="J1086" s="53">
        <f t="shared" si="16"/>
        <v>20</v>
      </c>
    </row>
    <row r="1087" spans="1:10" x14ac:dyDescent="0.25">
      <c r="A1087" s="44">
        <v>1084</v>
      </c>
      <c r="B1087" s="50" t="s">
        <v>71</v>
      </c>
      <c r="C1087" s="50" t="s">
        <v>1201</v>
      </c>
      <c r="D1087" s="50"/>
      <c r="E1087" s="51" t="s">
        <v>453</v>
      </c>
      <c r="F1087" s="52">
        <v>19</v>
      </c>
      <c r="G1087" s="44"/>
      <c r="H1087" s="44"/>
      <c r="I1087" s="44"/>
      <c r="J1087" s="53">
        <f t="shared" si="16"/>
        <v>19</v>
      </c>
    </row>
    <row r="1088" spans="1:10" x14ac:dyDescent="0.25">
      <c r="A1088" s="44">
        <v>1084</v>
      </c>
      <c r="B1088" s="50" t="s">
        <v>1927</v>
      </c>
      <c r="C1088" s="50" t="s">
        <v>788</v>
      </c>
      <c r="D1088" s="50" t="s">
        <v>789</v>
      </c>
      <c r="E1088" s="51" t="s">
        <v>1206</v>
      </c>
      <c r="F1088" s="52">
        <v>19</v>
      </c>
      <c r="G1088" s="44"/>
      <c r="H1088" s="44"/>
      <c r="I1088" s="44"/>
      <c r="J1088" s="53">
        <f t="shared" si="16"/>
        <v>19</v>
      </c>
    </row>
    <row r="1089" spans="1:10" x14ac:dyDescent="0.25">
      <c r="A1089" s="44">
        <v>1084</v>
      </c>
      <c r="B1089" s="50" t="s">
        <v>51</v>
      </c>
      <c r="C1089" s="50" t="s">
        <v>1928</v>
      </c>
      <c r="D1089" s="58"/>
      <c r="E1089" s="51" t="s">
        <v>651</v>
      </c>
      <c r="F1089" s="52">
        <v>19</v>
      </c>
      <c r="G1089" s="44"/>
      <c r="H1089" s="44"/>
      <c r="I1089" s="44"/>
      <c r="J1089" s="53">
        <f t="shared" si="16"/>
        <v>19</v>
      </c>
    </row>
    <row r="1090" spans="1:10" x14ac:dyDescent="0.25">
      <c r="A1090" s="44">
        <v>1084</v>
      </c>
      <c r="B1090" s="50" t="s">
        <v>51</v>
      </c>
      <c r="C1090" s="50" t="s">
        <v>1929</v>
      </c>
      <c r="D1090" s="50" t="s">
        <v>1930</v>
      </c>
      <c r="E1090" s="51" t="s">
        <v>472</v>
      </c>
      <c r="F1090" s="52">
        <v>19</v>
      </c>
      <c r="G1090" s="44"/>
      <c r="H1090" s="44"/>
      <c r="I1090" s="44"/>
      <c r="J1090" s="53">
        <f t="shared" si="16"/>
        <v>19</v>
      </c>
    </row>
    <row r="1091" spans="1:10" x14ac:dyDescent="0.25">
      <c r="A1091" s="44">
        <v>1084</v>
      </c>
      <c r="B1091" s="53" t="s">
        <v>71</v>
      </c>
      <c r="C1091" s="53" t="s">
        <v>1931</v>
      </c>
      <c r="D1091" s="53" t="s">
        <v>1932</v>
      </c>
      <c r="E1091" s="51" t="s">
        <v>370</v>
      </c>
      <c r="F1091" s="44"/>
      <c r="G1091" s="54">
        <v>19</v>
      </c>
      <c r="H1091" s="44"/>
      <c r="I1091" s="44"/>
      <c r="J1091" s="53">
        <f t="shared" si="16"/>
        <v>19</v>
      </c>
    </row>
    <row r="1092" spans="1:10" x14ac:dyDescent="0.25">
      <c r="A1092" s="44">
        <v>1084</v>
      </c>
      <c r="B1092" s="50" t="s">
        <v>71</v>
      </c>
      <c r="C1092" s="50" t="s">
        <v>1933</v>
      </c>
      <c r="D1092" s="50"/>
      <c r="E1092" s="51" t="s">
        <v>523</v>
      </c>
      <c r="F1092" s="52">
        <v>19</v>
      </c>
      <c r="G1092" s="44"/>
      <c r="H1092" s="44"/>
      <c r="I1092" s="44"/>
      <c r="J1092" s="53">
        <f t="shared" ref="J1092:J1155" si="17">+F1092+G1092+H1092+I1092</f>
        <v>19</v>
      </c>
    </row>
    <row r="1093" spans="1:10" x14ac:dyDescent="0.25">
      <c r="A1093" s="44">
        <v>1084</v>
      </c>
      <c r="B1093" s="50" t="s">
        <v>1934</v>
      </c>
      <c r="C1093" s="50" t="s">
        <v>1935</v>
      </c>
      <c r="D1093" s="50"/>
      <c r="E1093" s="51" t="s">
        <v>653</v>
      </c>
      <c r="F1093" s="52">
        <v>19</v>
      </c>
      <c r="G1093" s="44"/>
      <c r="H1093" s="44"/>
      <c r="I1093" s="44"/>
      <c r="J1093" s="53">
        <f t="shared" si="17"/>
        <v>19</v>
      </c>
    </row>
    <row r="1094" spans="1:10" x14ac:dyDescent="0.25">
      <c r="A1094" s="44">
        <v>1084</v>
      </c>
      <c r="B1094" s="50" t="s">
        <v>1936</v>
      </c>
      <c r="C1094" s="50" t="s">
        <v>1937</v>
      </c>
      <c r="D1094" s="50"/>
      <c r="E1094" s="51" t="s">
        <v>1653</v>
      </c>
      <c r="F1094" s="52">
        <v>19</v>
      </c>
      <c r="G1094" s="44"/>
      <c r="H1094" s="44"/>
      <c r="I1094" s="44"/>
      <c r="J1094" s="53">
        <f t="shared" si="17"/>
        <v>19</v>
      </c>
    </row>
    <row r="1095" spans="1:10" x14ac:dyDescent="0.25">
      <c r="A1095" s="44">
        <v>1084</v>
      </c>
      <c r="B1095" s="50" t="s">
        <v>61</v>
      </c>
      <c r="C1095" s="50" t="s">
        <v>1938</v>
      </c>
      <c r="D1095" s="50" t="s">
        <v>654</v>
      </c>
      <c r="E1095" s="51" t="s">
        <v>643</v>
      </c>
      <c r="F1095" s="52">
        <v>19</v>
      </c>
      <c r="G1095" s="44"/>
      <c r="H1095" s="44"/>
      <c r="I1095" s="44"/>
      <c r="J1095" s="53">
        <f t="shared" si="17"/>
        <v>19</v>
      </c>
    </row>
    <row r="1096" spans="1:10" x14ac:dyDescent="0.25">
      <c r="A1096" s="44">
        <v>1084</v>
      </c>
      <c r="B1096" s="50" t="s">
        <v>51</v>
      </c>
      <c r="C1096" s="50" t="s">
        <v>1939</v>
      </c>
      <c r="D1096" s="50"/>
      <c r="E1096" s="51" t="s">
        <v>655</v>
      </c>
      <c r="F1096" s="52">
        <v>19</v>
      </c>
      <c r="G1096" s="44"/>
      <c r="H1096" s="44"/>
      <c r="I1096" s="44"/>
      <c r="J1096" s="53">
        <f t="shared" si="17"/>
        <v>19</v>
      </c>
    </row>
    <row r="1097" spans="1:10" x14ac:dyDescent="0.25">
      <c r="A1097" s="44">
        <v>1084</v>
      </c>
      <c r="B1097" s="50" t="s">
        <v>65</v>
      </c>
      <c r="C1097" s="50" t="s">
        <v>1940</v>
      </c>
      <c r="D1097" s="58" t="s">
        <v>1941</v>
      </c>
      <c r="E1097" s="51" t="s">
        <v>576</v>
      </c>
      <c r="F1097" s="52">
        <v>19</v>
      </c>
      <c r="G1097" s="44"/>
      <c r="H1097" s="44"/>
      <c r="I1097" s="44"/>
      <c r="J1097" s="53">
        <f t="shared" si="17"/>
        <v>19</v>
      </c>
    </row>
    <row r="1098" spans="1:10" x14ac:dyDescent="0.25">
      <c r="A1098" s="44">
        <v>1084</v>
      </c>
      <c r="B1098" s="50" t="s">
        <v>44</v>
      </c>
      <c r="C1098" s="50" t="s">
        <v>315</v>
      </c>
      <c r="D1098" s="50" t="s">
        <v>1942</v>
      </c>
      <c r="E1098" s="51" t="s">
        <v>621</v>
      </c>
      <c r="F1098" s="52">
        <v>19</v>
      </c>
      <c r="G1098" s="44"/>
      <c r="H1098" s="44"/>
      <c r="I1098" s="44"/>
      <c r="J1098" s="53">
        <f t="shared" si="17"/>
        <v>19</v>
      </c>
    </row>
    <row r="1099" spans="1:10" x14ac:dyDescent="0.25">
      <c r="A1099" s="44">
        <v>1084</v>
      </c>
      <c r="B1099" s="50" t="s">
        <v>49</v>
      </c>
      <c r="C1099" s="50" t="s">
        <v>1943</v>
      </c>
      <c r="D1099" s="58"/>
      <c r="E1099" s="51" t="s">
        <v>458</v>
      </c>
      <c r="F1099" s="52">
        <v>19</v>
      </c>
      <c r="G1099" s="44"/>
      <c r="H1099" s="44"/>
      <c r="I1099" s="44"/>
      <c r="J1099" s="53">
        <f t="shared" si="17"/>
        <v>19</v>
      </c>
    </row>
    <row r="1100" spans="1:10" x14ac:dyDescent="0.25">
      <c r="A1100" s="44">
        <v>1084</v>
      </c>
      <c r="B1100" s="50" t="s">
        <v>49</v>
      </c>
      <c r="C1100" s="50" t="s">
        <v>1944</v>
      </c>
      <c r="D1100" s="50" t="s">
        <v>1545</v>
      </c>
      <c r="E1100" s="51" t="s">
        <v>463</v>
      </c>
      <c r="F1100" s="52">
        <v>19</v>
      </c>
      <c r="G1100" s="44"/>
      <c r="H1100" s="44"/>
      <c r="I1100" s="44"/>
      <c r="J1100" s="53">
        <f t="shared" si="17"/>
        <v>19</v>
      </c>
    </row>
    <row r="1101" spans="1:10" x14ac:dyDescent="0.25">
      <c r="A1101" s="44">
        <v>1084</v>
      </c>
      <c r="B1101" s="55" t="s">
        <v>1934</v>
      </c>
      <c r="C1101" s="55" t="s">
        <v>1555</v>
      </c>
      <c r="D1101" s="55"/>
      <c r="E1101" s="51" t="s">
        <v>576</v>
      </c>
      <c r="F1101" s="44">
        <v>19</v>
      </c>
      <c r="G1101" s="57"/>
      <c r="H1101" s="44"/>
      <c r="I1101" s="44"/>
      <c r="J1101" s="53">
        <f t="shared" si="17"/>
        <v>19</v>
      </c>
    </row>
    <row r="1102" spans="1:10" x14ac:dyDescent="0.25">
      <c r="A1102" s="44">
        <v>1084</v>
      </c>
      <c r="B1102" s="50" t="s">
        <v>51</v>
      </c>
      <c r="C1102" s="50" t="s">
        <v>1945</v>
      </c>
      <c r="D1102" s="50" t="s">
        <v>654</v>
      </c>
      <c r="E1102" s="51" t="s">
        <v>467</v>
      </c>
      <c r="F1102" s="52">
        <v>19</v>
      </c>
      <c r="G1102" s="44"/>
      <c r="H1102" s="44"/>
      <c r="I1102" s="44"/>
      <c r="J1102" s="53">
        <f t="shared" si="17"/>
        <v>19</v>
      </c>
    </row>
    <row r="1103" spans="1:10" x14ac:dyDescent="0.25">
      <c r="A1103" s="44">
        <v>1084</v>
      </c>
      <c r="B1103" s="50" t="s">
        <v>51</v>
      </c>
      <c r="C1103" s="50" t="s">
        <v>1516</v>
      </c>
      <c r="D1103" s="50" t="s">
        <v>1517</v>
      </c>
      <c r="E1103" s="51" t="s">
        <v>430</v>
      </c>
      <c r="F1103" s="52">
        <v>19</v>
      </c>
      <c r="G1103" s="44"/>
      <c r="H1103" s="44"/>
      <c r="I1103" s="44"/>
      <c r="J1103" s="53">
        <f t="shared" si="17"/>
        <v>19</v>
      </c>
    </row>
    <row r="1104" spans="1:10" x14ac:dyDescent="0.25">
      <c r="A1104" s="44">
        <v>1084</v>
      </c>
      <c r="B1104" s="50" t="s">
        <v>475</v>
      </c>
      <c r="C1104" s="50" t="s">
        <v>1946</v>
      </c>
      <c r="D1104" s="50" t="s">
        <v>1947</v>
      </c>
      <c r="E1104" s="51" t="s">
        <v>453</v>
      </c>
      <c r="F1104" s="52">
        <v>19</v>
      </c>
      <c r="G1104" s="44"/>
      <c r="H1104" s="44"/>
      <c r="I1104" s="44"/>
      <c r="J1104" s="53">
        <f t="shared" si="17"/>
        <v>19</v>
      </c>
    </row>
    <row r="1105" spans="1:10" x14ac:dyDescent="0.25">
      <c r="A1105" s="44">
        <v>1084</v>
      </c>
      <c r="B1105" s="55" t="s">
        <v>49</v>
      </c>
      <c r="C1105" s="55" t="s">
        <v>1948</v>
      </c>
      <c r="D1105" s="55" t="s">
        <v>677</v>
      </c>
      <c r="E1105" s="51" t="s">
        <v>658</v>
      </c>
      <c r="F1105" s="44">
        <v>19</v>
      </c>
      <c r="G1105" s="57"/>
      <c r="H1105" s="44"/>
      <c r="I1105" s="44"/>
      <c r="J1105" s="53">
        <f t="shared" si="17"/>
        <v>19</v>
      </c>
    </row>
    <row r="1106" spans="1:10" x14ac:dyDescent="0.25">
      <c r="A1106" s="44">
        <v>1084</v>
      </c>
      <c r="B1106" s="50" t="s">
        <v>42</v>
      </c>
      <c r="C1106" s="50" t="s">
        <v>1949</v>
      </c>
      <c r="D1106" s="50" t="s">
        <v>654</v>
      </c>
      <c r="E1106" s="51" t="s">
        <v>846</v>
      </c>
      <c r="F1106" s="52">
        <v>19</v>
      </c>
      <c r="G1106" s="44"/>
      <c r="H1106" s="44"/>
      <c r="I1106" s="44"/>
      <c r="J1106" s="53">
        <f t="shared" si="17"/>
        <v>19</v>
      </c>
    </row>
    <row r="1107" spans="1:10" x14ac:dyDescent="0.25">
      <c r="A1107" s="44">
        <v>1084</v>
      </c>
      <c r="B1107" s="50" t="s">
        <v>543</v>
      </c>
      <c r="C1107" s="50" t="s">
        <v>1816</v>
      </c>
      <c r="D1107" s="50" t="s">
        <v>1950</v>
      </c>
      <c r="E1107" s="51" t="s">
        <v>472</v>
      </c>
      <c r="F1107" s="52">
        <v>19</v>
      </c>
      <c r="G1107" s="44"/>
      <c r="H1107" s="44"/>
      <c r="I1107" s="44"/>
      <c r="J1107" s="53">
        <f t="shared" si="17"/>
        <v>19</v>
      </c>
    </row>
    <row r="1108" spans="1:10" x14ac:dyDescent="0.25">
      <c r="A1108" s="44">
        <v>1105</v>
      </c>
      <c r="B1108" s="50" t="s">
        <v>44</v>
      </c>
      <c r="C1108" s="50" t="s">
        <v>1951</v>
      </c>
      <c r="D1108" s="50"/>
      <c r="E1108" s="51" t="s">
        <v>518</v>
      </c>
      <c r="F1108" s="52">
        <v>18</v>
      </c>
      <c r="G1108" s="44"/>
      <c r="H1108" s="44"/>
      <c r="I1108" s="44"/>
      <c r="J1108" s="53">
        <f t="shared" si="17"/>
        <v>18</v>
      </c>
    </row>
    <row r="1109" spans="1:10" x14ac:dyDescent="0.25">
      <c r="A1109" s="44">
        <v>1105</v>
      </c>
      <c r="B1109" s="53" t="s">
        <v>62</v>
      </c>
      <c r="C1109" s="53" t="s">
        <v>1952</v>
      </c>
      <c r="D1109" s="53" t="s">
        <v>814</v>
      </c>
      <c r="E1109" s="51" t="s">
        <v>370</v>
      </c>
      <c r="F1109" s="44"/>
      <c r="G1109" s="54">
        <v>18</v>
      </c>
      <c r="H1109" s="44"/>
      <c r="I1109" s="44"/>
      <c r="J1109" s="53">
        <f t="shared" si="17"/>
        <v>18</v>
      </c>
    </row>
    <row r="1110" spans="1:10" x14ac:dyDescent="0.25">
      <c r="A1110" s="44">
        <v>1105</v>
      </c>
      <c r="B1110" s="50" t="s">
        <v>61</v>
      </c>
      <c r="C1110" s="50" t="s">
        <v>1953</v>
      </c>
      <c r="D1110" s="50" t="s">
        <v>1954</v>
      </c>
      <c r="E1110" s="51" t="s">
        <v>456</v>
      </c>
      <c r="F1110" s="52">
        <v>18</v>
      </c>
      <c r="G1110" s="44"/>
      <c r="H1110" s="44"/>
      <c r="I1110" s="44"/>
      <c r="J1110" s="53">
        <f t="shared" si="17"/>
        <v>18</v>
      </c>
    </row>
    <row r="1111" spans="1:10" x14ac:dyDescent="0.25">
      <c r="A1111" s="44">
        <v>1105</v>
      </c>
      <c r="B1111" s="50" t="s">
        <v>415</v>
      </c>
      <c r="C1111" s="50" t="s">
        <v>1955</v>
      </c>
      <c r="D1111" s="58" t="s">
        <v>79</v>
      </c>
      <c r="E1111" s="51" t="s">
        <v>1075</v>
      </c>
      <c r="F1111" s="52">
        <v>18</v>
      </c>
      <c r="G1111" s="44"/>
      <c r="H1111" s="44"/>
      <c r="I1111" s="44"/>
      <c r="J1111" s="53">
        <f t="shared" si="17"/>
        <v>18</v>
      </c>
    </row>
    <row r="1112" spans="1:10" x14ac:dyDescent="0.25">
      <c r="A1112" s="44">
        <v>1105</v>
      </c>
      <c r="B1112" s="50" t="s">
        <v>39</v>
      </c>
      <c r="C1112" s="50" t="s">
        <v>1956</v>
      </c>
      <c r="D1112" s="50"/>
      <c r="E1112" s="51" t="s">
        <v>393</v>
      </c>
      <c r="F1112" s="52">
        <v>18</v>
      </c>
      <c r="G1112" s="44"/>
      <c r="H1112" s="44"/>
      <c r="I1112" s="44"/>
      <c r="J1112" s="53">
        <f t="shared" si="17"/>
        <v>18</v>
      </c>
    </row>
    <row r="1113" spans="1:10" x14ac:dyDescent="0.25">
      <c r="A1113" s="44">
        <v>1105</v>
      </c>
      <c r="B1113" s="50" t="s">
        <v>42</v>
      </c>
      <c r="C1113" s="50" t="s">
        <v>1957</v>
      </c>
      <c r="D1113" s="50"/>
      <c r="E1113" s="51" t="s">
        <v>626</v>
      </c>
      <c r="F1113" s="52">
        <v>18</v>
      </c>
      <c r="G1113" s="44"/>
      <c r="H1113" s="44"/>
      <c r="I1113" s="44"/>
      <c r="J1113" s="53">
        <f t="shared" si="17"/>
        <v>18</v>
      </c>
    </row>
    <row r="1114" spans="1:10" x14ac:dyDescent="0.25">
      <c r="A1114" s="44">
        <v>1105</v>
      </c>
      <c r="B1114" s="53" t="s">
        <v>42</v>
      </c>
      <c r="C1114" s="53" t="s">
        <v>1958</v>
      </c>
      <c r="D1114" s="53" t="s">
        <v>1959</v>
      </c>
      <c r="E1114" s="51" t="s">
        <v>368</v>
      </c>
      <c r="F1114" s="44"/>
      <c r="G1114" s="54">
        <v>18</v>
      </c>
      <c r="H1114" s="44"/>
      <c r="I1114" s="44"/>
      <c r="J1114" s="53">
        <f t="shared" si="17"/>
        <v>18</v>
      </c>
    </row>
    <row r="1115" spans="1:10" x14ac:dyDescent="0.25">
      <c r="A1115" s="44">
        <v>1105</v>
      </c>
      <c r="B1115" s="50" t="s">
        <v>61</v>
      </c>
      <c r="C1115" s="50" t="s">
        <v>1811</v>
      </c>
      <c r="D1115" s="50"/>
      <c r="E1115" s="51" t="s">
        <v>379</v>
      </c>
      <c r="F1115" s="52">
        <v>18</v>
      </c>
      <c r="G1115" s="44"/>
      <c r="H1115" s="44"/>
      <c r="I1115" s="44"/>
      <c r="J1115" s="53">
        <f t="shared" si="17"/>
        <v>18</v>
      </c>
    </row>
    <row r="1116" spans="1:10" x14ac:dyDescent="0.25">
      <c r="A1116" s="44">
        <v>1105</v>
      </c>
      <c r="B1116" s="50" t="s">
        <v>397</v>
      </c>
      <c r="C1116" s="50" t="s">
        <v>1960</v>
      </c>
      <c r="D1116" s="58" t="s">
        <v>654</v>
      </c>
      <c r="E1116" s="51" t="s">
        <v>1206</v>
      </c>
      <c r="F1116" s="52">
        <v>18</v>
      </c>
      <c r="G1116" s="44"/>
      <c r="H1116" s="44"/>
      <c r="I1116" s="44"/>
      <c r="J1116" s="53">
        <f t="shared" si="17"/>
        <v>18</v>
      </c>
    </row>
    <row r="1117" spans="1:10" x14ac:dyDescent="0.25">
      <c r="A1117" s="44">
        <v>1114</v>
      </c>
      <c r="B1117" s="50" t="s">
        <v>56</v>
      </c>
      <c r="C1117" s="50" t="s">
        <v>1961</v>
      </c>
      <c r="D1117" s="58" t="s">
        <v>1962</v>
      </c>
      <c r="E1117" s="51" t="s">
        <v>581</v>
      </c>
      <c r="F1117" s="52">
        <v>17</v>
      </c>
      <c r="G1117" s="44"/>
      <c r="H1117" s="44"/>
      <c r="I1117" s="44"/>
      <c r="J1117" s="53">
        <f t="shared" si="17"/>
        <v>17</v>
      </c>
    </row>
    <row r="1118" spans="1:10" x14ac:dyDescent="0.25">
      <c r="A1118" s="44">
        <v>1114</v>
      </c>
      <c r="B1118" s="50" t="s">
        <v>56</v>
      </c>
      <c r="C1118" s="50" t="s">
        <v>1963</v>
      </c>
      <c r="D1118" s="50"/>
      <c r="E1118" s="51" t="s">
        <v>1115</v>
      </c>
      <c r="F1118" s="52">
        <v>17</v>
      </c>
      <c r="G1118" s="44"/>
      <c r="H1118" s="44"/>
      <c r="I1118" s="44"/>
      <c r="J1118" s="53">
        <f t="shared" si="17"/>
        <v>17</v>
      </c>
    </row>
    <row r="1119" spans="1:10" x14ac:dyDescent="0.25">
      <c r="A1119" s="44">
        <v>1114</v>
      </c>
      <c r="B1119" s="50" t="s">
        <v>47</v>
      </c>
      <c r="C1119" s="50" t="s">
        <v>398</v>
      </c>
      <c r="D1119" s="58" t="s">
        <v>79</v>
      </c>
      <c r="E1119" s="51" t="s">
        <v>1206</v>
      </c>
      <c r="F1119" s="52">
        <v>17</v>
      </c>
      <c r="G1119" s="44"/>
      <c r="H1119" s="44"/>
      <c r="I1119" s="44"/>
      <c r="J1119" s="53">
        <f t="shared" si="17"/>
        <v>17</v>
      </c>
    </row>
    <row r="1120" spans="1:10" x14ac:dyDescent="0.25">
      <c r="A1120" s="44">
        <v>1114</v>
      </c>
      <c r="B1120" s="55" t="s">
        <v>63</v>
      </c>
      <c r="C1120" s="55" t="s">
        <v>1964</v>
      </c>
      <c r="D1120" s="55" t="s">
        <v>1965</v>
      </c>
      <c r="E1120" s="51" t="s">
        <v>453</v>
      </c>
      <c r="F1120" s="44">
        <v>17</v>
      </c>
      <c r="G1120" s="57"/>
      <c r="H1120" s="44"/>
      <c r="I1120" s="44"/>
      <c r="J1120" s="66">
        <f t="shared" si="17"/>
        <v>17</v>
      </c>
    </row>
    <row r="1121" spans="1:10" x14ac:dyDescent="0.25">
      <c r="A1121" s="44">
        <v>1114</v>
      </c>
      <c r="B1121" s="50" t="s">
        <v>406</v>
      </c>
      <c r="C1121" s="50" t="s">
        <v>1966</v>
      </c>
      <c r="D1121" s="50"/>
      <c r="E1121" s="51" t="s">
        <v>523</v>
      </c>
      <c r="F1121" s="52">
        <v>17</v>
      </c>
      <c r="G1121" s="44"/>
      <c r="H1121" s="44"/>
      <c r="I1121" s="44"/>
      <c r="J1121" s="53">
        <f t="shared" si="17"/>
        <v>17</v>
      </c>
    </row>
    <row r="1122" spans="1:10" x14ac:dyDescent="0.25">
      <c r="A1122" s="44">
        <v>1114</v>
      </c>
      <c r="B1122" s="50" t="s">
        <v>56</v>
      </c>
      <c r="C1122" s="50" t="s">
        <v>1967</v>
      </c>
      <c r="D1122" s="50"/>
      <c r="E1122" s="51" t="s">
        <v>463</v>
      </c>
      <c r="F1122" s="52">
        <v>17</v>
      </c>
      <c r="G1122" s="44"/>
      <c r="H1122" s="44"/>
      <c r="I1122" s="44"/>
      <c r="J1122" s="53">
        <f t="shared" si="17"/>
        <v>17</v>
      </c>
    </row>
    <row r="1123" spans="1:10" x14ac:dyDescent="0.25">
      <c r="A1123" s="44">
        <v>1114</v>
      </c>
      <c r="B1123" s="50" t="s">
        <v>27</v>
      </c>
      <c r="C1123" s="50" t="s">
        <v>42</v>
      </c>
      <c r="D1123" s="50"/>
      <c r="E1123" s="51" t="s">
        <v>472</v>
      </c>
      <c r="F1123" s="52">
        <v>17</v>
      </c>
      <c r="G1123" s="44"/>
      <c r="H1123" s="44"/>
      <c r="I1123" s="44"/>
      <c r="J1123" s="53">
        <f t="shared" si="17"/>
        <v>17</v>
      </c>
    </row>
    <row r="1124" spans="1:10" x14ac:dyDescent="0.25">
      <c r="A1124" s="44">
        <v>1114</v>
      </c>
      <c r="B1124" s="50" t="s">
        <v>68</v>
      </c>
      <c r="C1124" s="50" t="s">
        <v>1968</v>
      </c>
      <c r="D1124" s="50" t="s">
        <v>1969</v>
      </c>
      <c r="E1124" s="51" t="s">
        <v>523</v>
      </c>
      <c r="F1124" s="52">
        <v>17</v>
      </c>
      <c r="G1124" s="44"/>
      <c r="H1124" s="44"/>
      <c r="I1124" s="44"/>
      <c r="J1124" s="53">
        <f t="shared" si="17"/>
        <v>17</v>
      </c>
    </row>
    <row r="1125" spans="1:10" x14ac:dyDescent="0.25">
      <c r="A1125" s="44">
        <v>1114</v>
      </c>
      <c r="B1125" s="53" t="s">
        <v>62</v>
      </c>
      <c r="C1125" s="53" t="s">
        <v>1970</v>
      </c>
      <c r="D1125" s="53" t="s">
        <v>1971</v>
      </c>
      <c r="E1125" s="51" t="s">
        <v>370</v>
      </c>
      <c r="F1125" s="44"/>
      <c r="G1125" s="54">
        <v>17</v>
      </c>
      <c r="H1125" s="44"/>
      <c r="I1125" s="44"/>
      <c r="J1125" s="53">
        <f t="shared" si="17"/>
        <v>17</v>
      </c>
    </row>
    <row r="1126" spans="1:10" x14ac:dyDescent="0.25">
      <c r="A1126" s="44">
        <v>1114</v>
      </c>
      <c r="B1126" s="55" t="s">
        <v>42</v>
      </c>
      <c r="C1126" s="55" t="s">
        <v>1972</v>
      </c>
      <c r="D1126" s="55" t="s">
        <v>206</v>
      </c>
      <c r="E1126" s="51" t="s">
        <v>643</v>
      </c>
      <c r="F1126" s="44">
        <v>17</v>
      </c>
      <c r="G1126" s="59"/>
      <c r="H1126" s="44"/>
      <c r="I1126" s="44"/>
      <c r="J1126" s="53">
        <f t="shared" si="17"/>
        <v>17</v>
      </c>
    </row>
    <row r="1127" spans="1:10" x14ac:dyDescent="0.25">
      <c r="A1127" s="44">
        <v>1114</v>
      </c>
      <c r="B1127" s="50" t="s">
        <v>42</v>
      </c>
      <c r="C1127" s="50" t="s">
        <v>1973</v>
      </c>
      <c r="D1127" s="50" t="s">
        <v>654</v>
      </c>
      <c r="E1127" s="51" t="s">
        <v>518</v>
      </c>
      <c r="F1127" s="52">
        <v>17</v>
      </c>
      <c r="G1127" s="44"/>
      <c r="H1127" s="44"/>
      <c r="I1127" s="44"/>
      <c r="J1127" s="53">
        <f t="shared" si="17"/>
        <v>17</v>
      </c>
    </row>
    <row r="1128" spans="1:10" x14ac:dyDescent="0.25">
      <c r="A1128" s="44">
        <v>1114</v>
      </c>
      <c r="B1128" s="50" t="s">
        <v>460</v>
      </c>
      <c r="C1128" s="50" t="s">
        <v>1819</v>
      </c>
      <c r="D1128" s="58" t="s">
        <v>623</v>
      </c>
      <c r="E1128" s="51" t="s">
        <v>1115</v>
      </c>
      <c r="F1128" s="52">
        <v>17</v>
      </c>
      <c r="G1128" s="44"/>
      <c r="H1128" s="44"/>
      <c r="I1128" s="44"/>
      <c r="J1128" s="53">
        <f t="shared" si="17"/>
        <v>17</v>
      </c>
    </row>
    <row r="1129" spans="1:10" x14ac:dyDescent="0.25">
      <c r="A1129" s="44">
        <v>1126</v>
      </c>
      <c r="B1129" s="50" t="s">
        <v>820</v>
      </c>
      <c r="C1129" s="50" t="s">
        <v>1974</v>
      </c>
      <c r="D1129" s="50" t="s">
        <v>1975</v>
      </c>
      <c r="E1129" s="51" t="s">
        <v>773</v>
      </c>
      <c r="F1129" s="52">
        <v>16</v>
      </c>
      <c r="G1129" s="44"/>
      <c r="H1129" s="44"/>
      <c r="I1129" s="44"/>
      <c r="J1129" s="53">
        <f t="shared" si="17"/>
        <v>16</v>
      </c>
    </row>
    <row r="1130" spans="1:10" x14ac:dyDescent="0.25">
      <c r="A1130" s="44">
        <v>1126</v>
      </c>
      <c r="B1130" s="55" t="s">
        <v>331</v>
      </c>
      <c r="C1130" s="55" t="s">
        <v>1976</v>
      </c>
      <c r="D1130" s="55" t="s">
        <v>79</v>
      </c>
      <c r="E1130" s="51" t="s">
        <v>587</v>
      </c>
      <c r="F1130" s="44">
        <v>16</v>
      </c>
      <c r="G1130" s="59"/>
      <c r="H1130" s="44"/>
      <c r="I1130" s="44"/>
      <c r="J1130" s="53">
        <f t="shared" si="17"/>
        <v>16</v>
      </c>
    </row>
    <row r="1131" spans="1:10" x14ac:dyDescent="0.25">
      <c r="A1131" s="44">
        <v>1126</v>
      </c>
      <c r="B1131" s="50" t="s">
        <v>1977</v>
      </c>
      <c r="C1131" s="50" t="s">
        <v>415</v>
      </c>
      <c r="D1131" s="50" t="s">
        <v>79</v>
      </c>
      <c r="E1131" s="51" t="s">
        <v>626</v>
      </c>
      <c r="F1131" s="52">
        <v>16</v>
      </c>
      <c r="G1131" s="44"/>
      <c r="H1131" s="44"/>
      <c r="I1131" s="44"/>
      <c r="J1131" s="53">
        <f t="shared" si="17"/>
        <v>16</v>
      </c>
    </row>
    <row r="1132" spans="1:10" x14ac:dyDescent="0.25">
      <c r="A1132" s="44">
        <v>1126</v>
      </c>
      <c r="B1132" s="50" t="s">
        <v>338</v>
      </c>
      <c r="C1132" s="50" t="s">
        <v>1306</v>
      </c>
      <c r="D1132" s="50" t="s">
        <v>1978</v>
      </c>
      <c r="E1132" s="51" t="s">
        <v>621</v>
      </c>
      <c r="F1132" s="52">
        <v>16</v>
      </c>
      <c r="G1132" s="44"/>
      <c r="H1132" s="44"/>
      <c r="I1132" s="44"/>
      <c r="J1132" s="53">
        <f t="shared" si="17"/>
        <v>16</v>
      </c>
    </row>
    <row r="1133" spans="1:10" x14ac:dyDescent="0.25">
      <c r="A1133" s="44">
        <v>1126</v>
      </c>
      <c r="B1133" s="50" t="s">
        <v>71</v>
      </c>
      <c r="C1133" s="50" t="s">
        <v>1979</v>
      </c>
      <c r="D1133" s="58" t="s">
        <v>569</v>
      </c>
      <c r="E1133" s="51" t="s">
        <v>472</v>
      </c>
      <c r="F1133" s="52">
        <v>16</v>
      </c>
      <c r="G1133" s="44"/>
      <c r="H1133" s="44"/>
      <c r="I1133" s="44"/>
      <c r="J1133" s="53">
        <f t="shared" si="17"/>
        <v>16</v>
      </c>
    </row>
    <row r="1134" spans="1:10" x14ac:dyDescent="0.25">
      <c r="A1134" s="44">
        <v>1126</v>
      </c>
      <c r="B1134" s="50" t="s">
        <v>42</v>
      </c>
      <c r="C1134" s="50" t="s">
        <v>1980</v>
      </c>
      <c r="D1134" s="58"/>
      <c r="E1134" s="51" t="s">
        <v>523</v>
      </c>
      <c r="F1134" s="52">
        <v>16</v>
      </c>
      <c r="G1134" s="44"/>
      <c r="H1134" s="44"/>
      <c r="I1134" s="44"/>
      <c r="J1134" s="53">
        <f t="shared" si="17"/>
        <v>16</v>
      </c>
    </row>
    <row r="1135" spans="1:10" x14ac:dyDescent="0.25">
      <c r="A1135" s="44">
        <v>1126</v>
      </c>
      <c r="B1135" s="53" t="s">
        <v>42</v>
      </c>
      <c r="C1135" s="53" t="s">
        <v>738</v>
      </c>
      <c r="D1135" s="53"/>
      <c r="E1135" s="51" t="s">
        <v>370</v>
      </c>
      <c r="F1135" s="44"/>
      <c r="G1135" s="54">
        <v>16</v>
      </c>
      <c r="H1135" s="44"/>
      <c r="I1135" s="44"/>
      <c r="J1135" s="53">
        <f t="shared" si="17"/>
        <v>16</v>
      </c>
    </row>
    <row r="1136" spans="1:10" x14ac:dyDescent="0.25">
      <c r="A1136" s="44">
        <v>1126</v>
      </c>
      <c r="B1136" s="55" t="s">
        <v>61</v>
      </c>
      <c r="C1136" s="55" t="s">
        <v>1981</v>
      </c>
      <c r="D1136" s="56" t="s">
        <v>1982</v>
      </c>
      <c r="E1136" s="51" t="s">
        <v>918</v>
      </c>
      <c r="F1136" s="44">
        <v>16</v>
      </c>
      <c r="G1136" s="57"/>
      <c r="H1136" s="44"/>
      <c r="I1136" s="44"/>
      <c r="J1136" s="53">
        <f t="shared" si="17"/>
        <v>16</v>
      </c>
    </row>
    <row r="1137" spans="1:10" x14ac:dyDescent="0.25">
      <c r="A1137" s="44">
        <v>1126</v>
      </c>
      <c r="B1137" s="50" t="s">
        <v>1508</v>
      </c>
      <c r="C1137" s="50" t="s">
        <v>1983</v>
      </c>
      <c r="D1137" s="50"/>
      <c r="E1137" s="51" t="s">
        <v>463</v>
      </c>
      <c r="F1137" s="52">
        <v>16</v>
      </c>
      <c r="G1137" s="44"/>
      <c r="H1137" s="44"/>
      <c r="I1137" s="44"/>
      <c r="J1137" s="53">
        <f t="shared" si="17"/>
        <v>16</v>
      </c>
    </row>
    <row r="1138" spans="1:10" x14ac:dyDescent="0.25">
      <c r="A1138" s="44">
        <v>1135</v>
      </c>
      <c r="B1138" s="50" t="s">
        <v>42</v>
      </c>
      <c r="C1138" s="50" t="s">
        <v>1984</v>
      </c>
      <c r="D1138" s="50" t="s">
        <v>1985</v>
      </c>
      <c r="E1138" s="51" t="s">
        <v>1986</v>
      </c>
      <c r="F1138" s="52">
        <v>15</v>
      </c>
      <c r="G1138" s="44"/>
      <c r="H1138" s="44"/>
      <c r="I1138" s="44"/>
      <c r="J1138" s="53">
        <f t="shared" si="17"/>
        <v>15</v>
      </c>
    </row>
    <row r="1139" spans="1:10" x14ac:dyDescent="0.25">
      <c r="A1139" s="44">
        <v>1135</v>
      </c>
      <c r="B1139" s="50" t="s">
        <v>488</v>
      </c>
      <c r="C1139" s="50" t="s">
        <v>1987</v>
      </c>
      <c r="D1139" s="50"/>
      <c r="E1139" s="51" t="s">
        <v>643</v>
      </c>
      <c r="F1139" s="52">
        <v>15</v>
      </c>
      <c r="G1139" s="44"/>
      <c r="H1139" s="44"/>
      <c r="I1139" s="44"/>
      <c r="J1139" s="53">
        <f t="shared" si="17"/>
        <v>15</v>
      </c>
    </row>
    <row r="1140" spans="1:10" x14ac:dyDescent="0.25">
      <c r="A1140" s="44">
        <v>1135</v>
      </c>
      <c r="B1140" s="50" t="s">
        <v>51</v>
      </c>
      <c r="C1140" s="50" t="s">
        <v>1891</v>
      </c>
      <c r="D1140" s="50"/>
      <c r="E1140" s="51" t="s">
        <v>593</v>
      </c>
      <c r="F1140" s="52">
        <v>15</v>
      </c>
      <c r="G1140" s="44"/>
      <c r="H1140" s="44"/>
      <c r="I1140" s="44"/>
      <c r="J1140" s="53">
        <f t="shared" si="17"/>
        <v>15</v>
      </c>
    </row>
    <row r="1141" spans="1:10" x14ac:dyDescent="0.25">
      <c r="A1141" s="44">
        <v>1135</v>
      </c>
      <c r="B1141" s="50" t="s">
        <v>62</v>
      </c>
      <c r="C1141" s="50" t="s">
        <v>1988</v>
      </c>
      <c r="D1141" s="50"/>
      <c r="E1141" s="51" t="s">
        <v>518</v>
      </c>
      <c r="F1141" s="52">
        <v>15</v>
      </c>
      <c r="G1141" s="44"/>
      <c r="H1141" s="44"/>
      <c r="I1141" s="44"/>
      <c r="J1141" s="53">
        <f t="shared" si="17"/>
        <v>15</v>
      </c>
    </row>
    <row r="1142" spans="1:10" x14ac:dyDescent="0.25">
      <c r="A1142" s="44">
        <v>1135</v>
      </c>
      <c r="B1142" s="50" t="s">
        <v>76</v>
      </c>
      <c r="C1142" s="50" t="s">
        <v>473</v>
      </c>
      <c r="D1142" s="50"/>
      <c r="E1142" s="51" t="s">
        <v>523</v>
      </c>
      <c r="F1142" s="52">
        <v>15</v>
      </c>
      <c r="G1142" s="44"/>
      <c r="H1142" s="44"/>
      <c r="I1142" s="44"/>
      <c r="J1142" s="53">
        <f t="shared" si="17"/>
        <v>15</v>
      </c>
    </row>
    <row r="1143" spans="1:10" x14ac:dyDescent="0.25">
      <c r="A1143" s="44">
        <v>1135</v>
      </c>
      <c r="B1143" s="55" t="s">
        <v>44</v>
      </c>
      <c r="C1143" s="55" t="s">
        <v>633</v>
      </c>
      <c r="D1143" s="55"/>
      <c r="E1143" s="51" t="s">
        <v>573</v>
      </c>
      <c r="F1143" s="44">
        <v>15</v>
      </c>
      <c r="G1143" s="57"/>
      <c r="H1143" s="44"/>
      <c r="I1143" s="44"/>
      <c r="J1143" s="53">
        <f t="shared" si="17"/>
        <v>15</v>
      </c>
    </row>
    <row r="1144" spans="1:10" x14ac:dyDescent="0.25">
      <c r="A1144" s="44">
        <v>1141</v>
      </c>
      <c r="B1144" s="55" t="s">
        <v>61</v>
      </c>
      <c r="C1144" s="55" t="s">
        <v>1989</v>
      </c>
      <c r="D1144" s="55" t="s">
        <v>1990</v>
      </c>
      <c r="E1144" s="51" t="s">
        <v>458</v>
      </c>
      <c r="F1144" s="44">
        <v>14</v>
      </c>
      <c r="G1144" s="57"/>
      <c r="H1144" s="44"/>
      <c r="I1144" s="44"/>
      <c r="J1144" s="53">
        <f t="shared" si="17"/>
        <v>14</v>
      </c>
    </row>
    <row r="1145" spans="1:10" x14ac:dyDescent="0.25">
      <c r="A1145" s="44">
        <v>1141</v>
      </c>
      <c r="B1145" s="50" t="s">
        <v>56</v>
      </c>
      <c r="C1145" s="50" t="s">
        <v>1991</v>
      </c>
      <c r="D1145" s="50" t="s">
        <v>1992</v>
      </c>
      <c r="E1145" s="51" t="s">
        <v>658</v>
      </c>
      <c r="F1145" s="52">
        <v>14</v>
      </c>
      <c r="G1145" s="44"/>
      <c r="H1145" s="44"/>
      <c r="I1145" s="44"/>
      <c r="J1145" s="53">
        <f t="shared" si="17"/>
        <v>14</v>
      </c>
    </row>
    <row r="1146" spans="1:10" x14ac:dyDescent="0.25">
      <c r="A1146" s="44">
        <v>1141</v>
      </c>
      <c r="B1146" s="53" t="s">
        <v>44</v>
      </c>
      <c r="C1146" s="53" t="s">
        <v>1993</v>
      </c>
      <c r="D1146" s="53" t="s">
        <v>1994</v>
      </c>
      <c r="E1146" s="51" t="s">
        <v>368</v>
      </c>
      <c r="F1146" s="44"/>
      <c r="G1146" s="54">
        <v>14</v>
      </c>
      <c r="H1146" s="44"/>
      <c r="I1146" s="44"/>
      <c r="J1146" s="53">
        <f t="shared" si="17"/>
        <v>14</v>
      </c>
    </row>
    <row r="1147" spans="1:10" x14ac:dyDescent="0.25">
      <c r="A1147" s="44">
        <v>1141</v>
      </c>
      <c r="B1147" s="50" t="s">
        <v>737</v>
      </c>
      <c r="C1147" s="50" t="s">
        <v>937</v>
      </c>
      <c r="D1147" s="50" t="s">
        <v>1995</v>
      </c>
      <c r="E1147" s="51" t="s">
        <v>518</v>
      </c>
      <c r="F1147" s="52">
        <v>14</v>
      </c>
      <c r="G1147" s="44"/>
      <c r="H1147" s="44"/>
      <c r="I1147" s="44"/>
      <c r="J1147" s="53">
        <f t="shared" si="17"/>
        <v>14</v>
      </c>
    </row>
    <row r="1148" spans="1:10" x14ac:dyDescent="0.25">
      <c r="A1148" s="44">
        <v>1141</v>
      </c>
      <c r="B1148" s="50" t="s">
        <v>44</v>
      </c>
      <c r="C1148" s="50" t="s">
        <v>1996</v>
      </c>
      <c r="D1148" s="50"/>
      <c r="E1148" s="51" t="s">
        <v>566</v>
      </c>
      <c r="F1148" s="52">
        <v>14</v>
      </c>
      <c r="G1148" s="44"/>
      <c r="H1148" s="44"/>
      <c r="I1148" s="44"/>
      <c r="J1148" s="53">
        <f t="shared" si="17"/>
        <v>14</v>
      </c>
    </row>
    <row r="1149" spans="1:10" x14ac:dyDescent="0.25">
      <c r="A1149" s="44">
        <v>1141</v>
      </c>
      <c r="B1149" s="53" t="s">
        <v>39</v>
      </c>
      <c r="C1149" s="53" t="s">
        <v>1997</v>
      </c>
      <c r="D1149" s="53" t="s">
        <v>1998</v>
      </c>
      <c r="E1149" s="51" t="s">
        <v>370</v>
      </c>
      <c r="F1149" s="44"/>
      <c r="G1149" s="54">
        <v>14</v>
      </c>
      <c r="H1149" s="44"/>
      <c r="I1149" s="44"/>
      <c r="J1149" s="53">
        <f t="shared" si="17"/>
        <v>14</v>
      </c>
    </row>
    <row r="1150" spans="1:10" x14ac:dyDescent="0.25">
      <c r="A1150" s="44">
        <v>1141</v>
      </c>
      <c r="B1150" s="50" t="s">
        <v>44</v>
      </c>
      <c r="C1150" s="50" t="s">
        <v>1999</v>
      </c>
      <c r="D1150" s="50"/>
      <c r="E1150" s="51" t="s">
        <v>651</v>
      </c>
      <c r="F1150" s="52">
        <v>14</v>
      </c>
      <c r="G1150" s="44"/>
      <c r="H1150" s="44"/>
      <c r="I1150" s="44"/>
      <c r="J1150" s="53">
        <f t="shared" si="17"/>
        <v>14</v>
      </c>
    </row>
    <row r="1151" spans="1:10" x14ac:dyDescent="0.25">
      <c r="A1151" s="44">
        <v>1141</v>
      </c>
      <c r="B1151" s="50" t="s">
        <v>51</v>
      </c>
      <c r="C1151" s="50" t="s">
        <v>2000</v>
      </c>
      <c r="D1151" s="50"/>
      <c r="E1151" s="51" t="s">
        <v>411</v>
      </c>
      <c r="F1151" s="52">
        <v>14</v>
      </c>
      <c r="G1151" s="44"/>
      <c r="H1151" s="44"/>
      <c r="I1151" s="44"/>
      <c r="J1151" s="53">
        <f t="shared" si="17"/>
        <v>14</v>
      </c>
    </row>
    <row r="1152" spans="1:10" x14ac:dyDescent="0.25">
      <c r="A1152" s="44">
        <v>1149</v>
      </c>
      <c r="B1152" s="55" t="s">
        <v>49</v>
      </c>
      <c r="C1152" s="55" t="s">
        <v>2001</v>
      </c>
      <c r="D1152" s="56" t="s">
        <v>2002</v>
      </c>
      <c r="E1152" s="51" t="s">
        <v>653</v>
      </c>
      <c r="F1152" s="44">
        <v>13</v>
      </c>
      <c r="G1152" s="59"/>
      <c r="H1152" s="44"/>
      <c r="I1152" s="44"/>
      <c r="J1152" s="53">
        <f t="shared" si="17"/>
        <v>13</v>
      </c>
    </row>
    <row r="1153" spans="1:10" x14ac:dyDescent="0.25">
      <c r="A1153" s="44">
        <v>1149</v>
      </c>
      <c r="B1153" s="53" t="s">
        <v>51</v>
      </c>
      <c r="C1153" s="53" t="s">
        <v>2003</v>
      </c>
      <c r="D1153" s="53" t="s">
        <v>2004</v>
      </c>
      <c r="E1153" s="51" t="s">
        <v>370</v>
      </c>
      <c r="F1153" s="44"/>
      <c r="G1153" s="54">
        <v>13</v>
      </c>
      <c r="H1153" s="44"/>
      <c r="I1153" s="44"/>
      <c r="J1153" s="53">
        <f t="shared" si="17"/>
        <v>13</v>
      </c>
    </row>
    <row r="1154" spans="1:10" x14ac:dyDescent="0.25">
      <c r="A1154" s="44">
        <v>1149</v>
      </c>
      <c r="B1154" s="50" t="s">
        <v>1508</v>
      </c>
      <c r="C1154" s="50" t="s">
        <v>2005</v>
      </c>
      <c r="D1154" s="50" t="s">
        <v>2006</v>
      </c>
      <c r="E1154" s="51" t="s">
        <v>621</v>
      </c>
      <c r="F1154" s="52">
        <v>13</v>
      </c>
      <c r="G1154" s="44"/>
      <c r="H1154" s="44"/>
      <c r="I1154" s="44"/>
      <c r="J1154" s="53">
        <f t="shared" si="17"/>
        <v>13</v>
      </c>
    </row>
    <row r="1155" spans="1:10" x14ac:dyDescent="0.25">
      <c r="A1155" s="44">
        <v>1149</v>
      </c>
      <c r="B1155" s="55" t="s">
        <v>27</v>
      </c>
      <c r="C1155" s="55" t="s">
        <v>946</v>
      </c>
      <c r="D1155" s="55" t="s">
        <v>2007</v>
      </c>
      <c r="E1155" s="51" t="s">
        <v>566</v>
      </c>
      <c r="F1155" s="44">
        <v>13</v>
      </c>
      <c r="G1155" s="57"/>
      <c r="H1155" s="44"/>
      <c r="I1155" s="44"/>
      <c r="J1155" s="53">
        <f t="shared" si="17"/>
        <v>13</v>
      </c>
    </row>
    <row r="1156" spans="1:10" x14ac:dyDescent="0.25">
      <c r="A1156" s="44">
        <v>1149</v>
      </c>
      <c r="B1156" s="53" t="s">
        <v>820</v>
      </c>
      <c r="C1156" s="53" t="s">
        <v>2008</v>
      </c>
      <c r="D1156" s="53" t="s">
        <v>2009</v>
      </c>
      <c r="E1156" s="51" t="s">
        <v>368</v>
      </c>
      <c r="F1156" s="44"/>
      <c r="G1156" s="54">
        <v>13</v>
      </c>
      <c r="H1156" s="44"/>
      <c r="I1156" s="44"/>
      <c r="J1156" s="53">
        <f t="shared" ref="J1156:J1201" si="18">+F1156+G1156+H1156+I1156</f>
        <v>13</v>
      </c>
    </row>
    <row r="1157" spans="1:10" x14ac:dyDescent="0.25">
      <c r="A1157" s="44">
        <v>1149</v>
      </c>
      <c r="B1157" s="50" t="s">
        <v>534</v>
      </c>
      <c r="C1157" s="50" t="s">
        <v>2010</v>
      </c>
      <c r="D1157" s="50"/>
      <c r="E1157" s="51" t="s">
        <v>643</v>
      </c>
      <c r="F1157" s="52">
        <v>13</v>
      </c>
      <c r="G1157" s="44"/>
      <c r="H1157" s="44"/>
      <c r="I1157" s="44"/>
      <c r="J1157" s="53">
        <f t="shared" si="18"/>
        <v>13</v>
      </c>
    </row>
    <row r="1158" spans="1:10" x14ac:dyDescent="0.25">
      <c r="A1158" s="44">
        <v>1149</v>
      </c>
      <c r="B1158" s="50" t="s">
        <v>415</v>
      </c>
      <c r="C1158" s="50" t="s">
        <v>2011</v>
      </c>
      <c r="D1158" s="50" t="s">
        <v>2012</v>
      </c>
      <c r="E1158" s="51" t="s">
        <v>1653</v>
      </c>
      <c r="F1158" s="52">
        <v>13</v>
      </c>
      <c r="G1158" s="44"/>
      <c r="H1158" s="44"/>
      <c r="I1158" s="44"/>
      <c r="J1158" s="53">
        <f t="shared" si="18"/>
        <v>13</v>
      </c>
    </row>
    <row r="1159" spans="1:10" x14ac:dyDescent="0.25">
      <c r="A1159" s="44">
        <v>1156</v>
      </c>
      <c r="B1159" s="50" t="s">
        <v>63</v>
      </c>
      <c r="C1159" s="50" t="s">
        <v>1113</v>
      </c>
      <c r="D1159" s="58"/>
      <c r="E1159" s="51" t="s">
        <v>1986</v>
      </c>
      <c r="F1159" s="52">
        <v>12</v>
      </c>
      <c r="G1159" s="44"/>
      <c r="H1159" s="44"/>
      <c r="I1159" s="44"/>
      <c r="J1159" s="53">
        <f t="shared" si="18"/>
        <v>12</v>
      </c>
    </row>
    <row r="1160" spans="1:10" x14ac:dyDescent="0.25">
      <c r="A1160" s="44">
        <v>1156</v>
      </c>
      <c r="B1160" s="55" t="s">
        <v>531</v>
      </c>
      <c r="C1160" s="55" t="s">
        <v>2013</v>
      </c>
      <c r="D1160" s="55" t="s">
        <v>2014</v>
      </c>
      <c r="E1160" s="51" t="s">
        <v>576</v>
      </c>
      <c r="F1160" s="44">
        <v>12</v>
      </c>
      <c r="G1160" s="57"/>
      <c r="H1160" s="44"/>
      <c r="I1160" s="44"/>
      <c r="J1160" s="53">
        <f t="shared" si="18"/>
        <v>12</v>
      </c>
    </row>
    <row r="1161" spans="1:10" x14ac:dyDescent="0.25">
      <c r="A1161" s="44">
        <v>1156</v>
      </c>
      <c r="B1161" s="50" t="s">
        <v>240</v>
      </c>
      <c r="C1161" s="50" t="s">
        <v>2015</v>
      </c>
      <c r="D1161" s="58" t="s">
        <v>1780</v>
      </c>
      <c r="E1161" s="51" t="s">
        <v>518</v>
      </c>
      <c r="F1161" s="52">
        <v>12</v>
      </c>
      <c r="G1161" s="44"/>
      <c r="H1161" s="44"/>
      <c r="I1161" s="44"/>
      <c r="J1161" s="53">
        <f t="shared" si="18"/>
        <v>12</v>
      </c>
    </row>
    <row r="1162" spans="1:10" x14ac:dyDescent="0.25">
      <c r="A1162" s="44">
        <v>1156</v>
      </c>
      <c r="B1162" s="53" t="s">
        <v>553</v>
      </c>
      <c r="C1162" s="53" t="s">
        <v>2016</v>
      </c>
      <c r="D1162" s="53" t="s">
        <v>2017</v>
      </c>
      <c r="E1162" s="51" t="s">
        <v>368</v>
      </c>
      <c r="F1162" s="44"/>
      <c r="G1162" s="54">
        <v>12</v>
      </c>
      <c r="H1162" s="44"/>
      <c r="I1162" s="44"/>
      <c r="J1162" s="53">
        <f t="shared" si="18"/>
        <v>12</v>
      </c>
    </row>
    <row r="1163" spans="1:10" x14ac:dyDescent="0.25">
      <c r="A1163" s="44">
        <v>1156</v>
      </c>
      <c r="B1163" s="53" t="s">
        <v>2018</v>
      </c>
      <c r="C1163" s="53" t="s">
        <v>2019</v>
      </c>
      <c r="D1163" s="53" t="s">
        <v>2020</v>
      </c>
      <c r="E1163" s="51" t="s">
        <v>370</v>
      </c>
      <c r="F1163" s="44"/>
      <c r="G1163" s="54">
        <v>12</v>
      </c>
      <c r="H1163" s="44"/>
      <c r="I1163" s="44"/>
      <c r="J1163" s="53">
        <f t="shared" si="18"/>
        <v>12</v>
      </c>
    </row>
    <row r="1164" spans="1:10" x14ac:dyDescent="0.25">
      <c r="A1164" s="44">
        <v>1156</v>
      </c>
      <c r="B1164" s="50" t="s">
        <v>61</v>
      </c>
      <c r="C1164" s="50" t="s">
        <v>1184</v>
      </c>
      <c r="D1164" s="50" t="s">
        <v>2021</v>
      </c>
      <c r="E1164" s="51" t="s">
        <v>507</v>
      </c>
      <c r="F1164" s="52">
        <v>12</v>
      </c>
      <c r="G1164" s="44"/>
      <c r="H1164" s="44"/>
      <c r="I1164" s="44"/>
      <c r="J1164" s="53">
        <f t="shared" si="18"/>
        <v>12</v>
      </c>
    </row>
    <row r="1165" spans="1:10" x14ac:dyDescent="0.25">
      <c r="A1165" s="44">
        <v>1162</v>
      </c>
      <c r="B1165" s="55" t="s">
        <v>331</v>
      </c>
      <c r="C1165" s="55" t="s">
        <v>2022</v>
      </c>
      <c r="D1165" s="55" t="s">
        <v>2023</v>
      </c>
      <c r="E1165" s="51" t="s">
        <v>1839</v>
      </c>
      <c r="F1165" s="44">
        <v>11</v>
      </c>
      <c r="G1165" s="57"/>
      <c r="H1165" s="44"/>
      <c r="I1165" s="44"/>
      <c r="J1165" s="53">
        <f t="shared" si="18"/>
        <v>11</v>
      </c>
    </row>
    <row r="1166" spans="1:10" x14ac:dyDescent="0.25">
      <c r="A1166" s="44">
        <v>1162</v>
      </c>
      <c r="B1166" s="53" t="s">
        <v>62</v>
      </c>
      <c r="C1166" s="53" t="s">
        <v>2024</v>
      </c>
      <c r="D1166" s="53"/>
      <c r="E1166" s="51" t="s">
        <v>370</v>
      </c>
      <c r="F1166" s="44"/>
      <c r="G1166" s="54">
        <v>11</v>
      </c>
      <c r="H1166" s="44"/>
      <c r="I1166" s="44"/>
      <c r="J1166" s="53">
        <f t="shared" si="18"/>
        <v>11</v>
      </c>
    </row>
    <row r="1167" spans="1:10" x14ac:dyDescent="0.25">
      <c r="A1167" s="44">
        <v>1162</v>
      </c>
      <c r="B1167" s="50" t="s">
        <v>2025</v>
      </c>
      <c r="C1167" s="50" t="s">
        <v>222</v>
      </c>
      <c r="D1167" s="50" t="s">
        <v>2026</v>
      </c>
      <c r="E1167" s="51" t="s">
        <v>1115</v>
      </c>
      <c r="F1167" s="52">
        <v>11</v>
      </c>
      <c r="G1167" s="44"/>
      <c r="H1167" s="44"/>
      <c r="I1167" s="44"/>
      <c r="J1167" s="53">
        <f t="shared" si="18"/>
        <v>11</v>
      </c>
    </row>
    <row r="1168" spans="1:10" x14ac:dyDescent="0.25">
      <c r="A1168" s="44">
        <v>1162</v>
      </c>
      <c r="B1168" s="50" t="s">
        <v>42</v>
      </c>
      <c r="C1168" s="50" t="s">
        <v>2027</v>
      </c>
      <c r="D1168" s="50" t="s">
        <v>2028</v>
      </c>
      <c r="E1168" s="51" t="s">
        <v>793</v>
      </c>
      <c r="F1168" s="52">
        <v>11</v>
      </c>
      <c r="G1168" s="44"/>
      <c r="H1168" s="44"/>
      <c r="I1168" s="44"/>
      <c r="J1168" s="53">
        <f t="shared" si="18"/>
        <v>11</v>
      </c>
    </row>
    <row r="1169" spans="1:10" x14ac:dyDescent="0.25">
      <c r="A1169" s="44">
        <v>1162</v>
      </c>
      <c r="B1169" s="53" t="s">
        <v>173</v>
      </c>
      <c r="C1169" s="53" t="s">
        <v>2029</v>
      </c>
      <c r="D1169" s="53" t="s">
        <v>677</v>
      </c>
      <c r="E1169" s="51" t="s">
        <v>368</v>
      </c>
      <c r="F1169" s="44"/>
      <c r="G1169" s="54">
        <v>11</v>
      </c>
      <c r="H1169" s="44"/>
      <c r="I1169" s="44"/>
      <c r="J1169" s="53">
        <f t="shared" si="18"/>
        <v>11</v>
      </c>
    </row>
    <row r="1170" spans="1:10" x14ac:dyDescent="0.25">
      <c r="A1170" s="44">
        <v>1162</v>
      </c>
      <c r="B1170" s="50" t="s">
        <v>44</v>
      </c>
      <c r="C1170" s="50" t="s">
        <v>2030</v>
      </c>
      <c r="D1170" s="50"/>
      <c r="E1170" s="51" t="s">
        <v>581</v>
      </c>
      <c r="F1170" s="52">
        <v>11</v>
      </c>
      <c r="G1170" s="44"/>
      <c r="H1170" s="44"/>
      <c r="I1170" s="44"/>
      <c r="J1170" s="53">
        <f t="shared" si="18"/>
        <v>11</v>
      </c>
    </row>
    <row r="1171" spans="1:10" x14ac:dyDescent="0.25">
      <c r="A1171" s="44">
        <v>1162</v>
      </c>
      <c r="B1171" s="50" t="s">
        <v>61</v>
      </c>
      <c r="C1171" s="50" t="s">
        <v>1618</v>
      </c>
      <c r="D1171" s="50" t="s">
        <v>79</v>
      </c>
      <c r="E1171" s="51" t="s">
        <v>456</v>
      </c>
      <c r="F1171" s="52">
        <v>11</v>
      </c>
      <c r="G1171" s="44"/>
      <c r="H1171" s="44"/>
      <c r="I1171" s="44"/>
      <c r="J1171" s="53">
        <f t="shared" si="18"/>
        <v>11</v>
      </c>
    </row>
    <row r="1172" spans="1:10" x14ac:dyDescent="0.25">
      <c r="A1172" s="44">
        <v>1169</v>
      </c>
      <c r="B1172" s="50" t="s">
        <v>42</v>
      </c>
      <c r="C1172" s="50" t="s">
        <v>2031</v>
      </c>
      <c r="D1172" s="50"/>
      <c r="E1172" s="51" t="s">
        <v>581</v>
      </c>
      <c r="F1172" s="52">
        <v>10</v>
      </c>
      <c r="G1172" s="44"/>
      <c r="H1172" s="44"/>
      <c r="I1172" s="44"/>
      <c r="J1172" s="53">
        <f t="shared" si="18"/>
        <v>10</v>
      </c>
    </row>
    <row r="1173" spans="1:10" x14ac:dyDescent="0.25">
      <c r="A1173" s="44">
        <v>1169</v>
      </c>
      <c r="B1173" s="50" t="s">
        <v>820</v>
      </c>
      <c r="C1173" s="50" t="s">
        <v>2032</v>
      </c>
      <c r="D1173" s="50" t="s">
        <v>654</v>
      </c>
      <c r="E1173" s="51" t="s">
        <v>886</v>
      </c>
      <c r="F1173" s="52">
        <v>10</v>
      </c>
      <c r="G1173" s="44"/>
      <c r="H1173" s="44"/>
      <c r="I1173" s="44"/>
      <c r="J1173" s="53">
        <f t="shared" si="18"/>
        <v>10</v>
      </c>
    </row>
    <row r="1174" spans="1:10" x14ac:dyDescent="0.25">
      <c r="A1174" s="44">
        <v>1169</v>
      </c>
      <c r="B1174" s="50" t="s">
        <v>61</v>
      </c>
      <c r="C1174" s="50" t="s">
        <v>2033</v>
      </c>
      <c r="D1174" s="50" t="s">
        <v>595</v>
      </c>
      <c r="E1174" s="51" t="s">
        <v>507</v>
      </c>
      <c r="F1174" s="52">
        <v>10</v>
      </c>
      <c r="G1174" s="44"/>
      <c r="H1174" s="44"/>
      <c r="I1174" s="44"/>
      <c r="J1174" s="53">
        <f t="shared" si="18"/>
        <v>10</v>
      </c>
    </row>
    <row r="1175" spans="1:10" x14ac:dyDescent="0.25">
      <c r="A1175" s="44">
        <v>1169</v>
      </c>
      <c r="B1175" s="53" t="s">
        <v>390</v>
      </c>
      <c r="C1175" s="53" t="s">
        <v>2034</v>
      </c>
      <c r="D1175" s="53"/>
      <c r="E1175" s="51" t="s">
        <v>370</v>
      </c>
      <c r="F1175" s="44"/>
      <c r="G1175" s="54">
        <v>10</v>
      </c>
      <c r="H1175" s="44"/>
      <c r="I1175" s="44"/>
      <c r="J1175" s="53">
        <f t="shared" si="18"/>
        <v>10</v>
      </c>
    </row>
    <row r="1176" spans="1:10" x14ac:dyDescent="0.25">
      <c r="A1176" s="44">
        <v>1169</v>
      </c>
      <c r="B1176" s="50" t="s">
        <v>47</v>
      </c>
      <c r="C1176" s="50" t="s">
        <v>2035</v>
      </c>
      <c r="D1176" s="50" t="s">
        <v>2036</v>
      </c>
      <c r="E1176" s="51" t="s">
        <v>621</v>
      </c>
      <c r="F1176" s="52">
        <v>10</v>
      </c>
      <c r="G1176" s="44"/>
      <c r="H1176" s="44"/>
      <c r="I1176" s="44"/>
      <c r="J1176" s="53">
        <f t="shared" si="18"/>
        <v>10</v>
      </c>
    </row>
    <row r="1177" spans="1:10" x14ac:dyDescent="0.25">
      <c r="A1177" s="44">
        <v>1169</v>
      </c>
      <c r="B1177" s="50" t="s">
        <v>979</v>
      </c>
      <c r="C1177" s="50" t="s">
        <v>2037</v>
      </c>
      <c r="D1177" s="50" t="s">
        <v>2038</v>
      </c>
      <c r="E1177" s="51" t="s">
        <v>587</v>
      </c>
      <c r="F1177" s="52">
        <v>10</v>
      </c>
      <c r="G1177" s="44"/>
      <c r="H1177" s="44"/>
      <c r="I1177" s="44"/>
      <c r="J1177" s="53">
        <f t="shared" si="18"/>
        <v>10</v>
      </c>
    </row>
    <row r="1178" spans="1:10" x14ac:dyDescent="0.25">
      <c r="A1178" s="44">
        <v>1175</v>
      </c>
      <c r="B1178" s="50" t="s">
        <v>42</v>
      </c>
      <c r="C1178" s="50" t="s">
        <v>2039</v>
      </c>
      <c r="D1178" s="50" t="s">
        <v>2040</v>
      </c>
      <c r="E1178" s="51" t="s">
        <v>748</v>
      </c>
      <c r="F1178" s="52">
        <v>9</v>
      </c>
      <c r="G1178" s="44"/>
      <c r="H1178" s="44"/>
      <c r="I1178" s="44"/>
      <c r="J1178" s="53">
        <f t="shared" si="18"/>
        <v>9</v>
      </c>
    </row>
    <row r="1179" spans="1:10" x14ac:dyDescent="0.25">
      <c r="A1179" s="44">
        <v>1176</v>
      </c>
      <c r="B1179" s="50" t="s">
        <v>76</v>
      </c>
      <c r="C1179" s="50" t="s">
        <v>2041</v>
      </c>
      <c r="D1179" s="50" t="s">
        <v>881</v>
      </c>
      <c r="E1179" s="51" t="s">
        <v>1839</v>
      </c>
      <c r="F1179" s="52">
        <v>8</v>
      </c>
      <c r="G1179" s="44"/>
      <c r="H1179" s="44"/>
      <c r="I1179" s="44"/>
      <c r="J1179" s="53">
        <f t="shared" si="18"/>
        <v>8</v>
      </c>
    </row>
    <row r="1180" spans="1:10" x14ac:dyDescent="0.25">
      <c r="A1180" s="44">
        <v>1176</v>
      </c>
      <c r="B1180" s="53" t="s">
        <v>1564</v>
      </c>
      <c r="C1180" s="53" t="s">
        <v>1015</v>
      </c>
      <c r="D1180" s="53" t="s">
        <v>2042</v>
      </c>
      <c r="E1180" s="51" t="s">
        <v>368</v>
      </c>
      <c r="F1180" s="44"/>
      <c r="G1180" s="54">
        <v>8</v>
      </c>
      <c r="H1180" s="44"/>
      <c r="I1180" s="44"/>
      <c r="J1180" s="53">
        <f t="shared" si="18"/>
        <v>8</v>
      </c>
    </row>
    <row r="1181" spans="1:10" x14ac:dyDescent="0.25">
      <c r="A1181" s="44">
        <v>1176</v>
      </c>
      <c r="B1181" s="53" t="s">
        <v>49</v>
      </c>
      <c r="C1181" s="53" t="s">
        <v>1424</v>
      </c>
      <c r="D1181" s="53" t="s">
        <v>2043</v>
      </c>
      <c r="E1181" s="51" t="s">
        <v>370</v>
      </c>
      <c r="F1181" s="44"/>
      <c r="G1181" s="54">
        <v>8</v>
      </c>
      <c r="H1181" s="44"/>
      <c r="I1181" s="44"/>
      <c r="J1181" s="53">
        <f t="shared" si="18"/>
        <v>8</v>
      </c>
    </row>
    <row r="1182" spans="1:10" x14ac:dyDescent="0.25">
      <c r="A1182" s="44">
        <v>1176</v>
      </c>
      <c r="B1182" s="50" t="s">
        <v>397</v>
      </c>
      <c r="C1182" s="50" t="s">
        <v>1335</v>
      </c>
      <c r="D1182" s="50" t="s">
        <v>2044</v>
      </c>
      <c r="E1182" s="51" t="s">
        <v>1206</v>
      </c>
      <c r="F1182" s="52">
        <v>8</v>
      </c>
      <c r="G1182" s="44"/>
      <c r="H1182" s="44"/>
      <c r="I1182" s="44"/>
      <c r="J1182" s="53">
        <f t="shared" si="18"/>
        <v>8</v>
      </c>
    </row>
    <row r="1183" spans="1:10" x14ac:dyDescent="0.25">
      <c r="A1183" s="44">
        <v>1180</v>
      </c>
      <c r="B1183" s="50" t="s">
        <v>415</v>
      </c>
      <c r="C1183" s="50" t="s">
        <v>2045</v>
      </c>
      <c r="D1183" s="50" t="s">
        <v>2046</v>
      </c>
      <c r="E1183" s="51" t="s">
        <v>2047</v>
      </c>
      <c r="F1183" s="52">
        <v>7</v>
      </c>
      <c r="G1183" s="44"/>
      <c r="H1183" s="44"/>
      <c r="I1183" s="44"/>
      <c r="J1183" s="53">
        <f t="shared" si="18"/>
        <v>7</v>
      </c>
    </row>
    <row r="1184" spans="1:10" x14ac:dyDescent="0.25">
      <c r="A1184" s="44">
        <v>1180</v>
      </c>
      <c r="B1184" s="50" t="s">
        <v>186</v>
      </c>
      <c r="C1184" s="50" t="s">
        <v>824</v>
      </c>
      <c r="D1184" s="50" t="s">
        <v>79</v>
      </c>
      <c r="E1184" s="51" t="s">
        <v>626</v>
      </c>
      <c r="F1184" s="52">
        <v>7</v>
      </c>
      <c r="G1184" s="44"/>
      <c r="H1184" s="44"/>
      <c r="I1184" s="44"/>
      <c r="J1184" s="53">
        <f t="shared" si="18"/>
        <v>7</v>
      </c>
    </row>
    <row r="1185" spans="1:10" x14ac:dyDescent="0.25">
      <c r="A1185" s="44">
        <v>1182</v>
      </c>
      <c r="B1185" s="50" t="s">
        <v>61</v>
      </c>
      <c r="C1185" s="50" t="s">
        <v>2048</v>
      </c>
      <c r="D1185" s="50" t="s">
        <v>2049</v>
      </c>
      <c r="E1185" s="51" t="s">
        <v>2050</v>
      </c>
      <c r="F1185" s="52">
        <v>6</v>
      </c>
      <c r="G1185" s="44"/>
      <c r="H1185" s="44"/>
      <c r="I1185" s="44"/>
      <c r="J1185" s="53">
        <f t="shared" si="18"/>
        <v>6</v>
      </c>
    </row>
    <row r="1186" spans="1:10" x14ac:dyDescent="0.25">
      <c r="A1186" s="44">
        <v>1182</v>
      </c>
      <c r="B1186" s="50" t="s">
        <v>42</v>
      </c>
      <c r="C1186" s="50" t="s">
        <v>2051</v>
      </c>
      <c r="D1186" s="50"/>
      <c r="E1186" s="51" t="s">
        <v>918</v>
      </c>
      <c r="F1186" s="52">
        <v>6</v>
      </c>
      <c r="G1186" s="44"/>
      <c r="H1186" s="44"/>
      <c r="I1186" s="44"/>
      <c r="J1186" s="53">
        <f t="shared" si="18"/>
        <v>6</v>
      </c>
    </row>
    <row r="1187" spans="1:10" x14ac:dyDescent="0.25">
      <c r="A1187" s="44">
        <v>1182</v>
      </c>
      <c r="B1187" s="53" t="s">
        <v>44</v>
      </c>
      <c r="C1187" s="53" t="s">
        <v>1667</v>
      </c>
      <c r="D1187" s="53" t="s">
        <v>79</v>
      </c>
      <c r="E1187" s="51" t="s">
        <v>370</v>
      </c>
      <c r="F1187" s="44"/>
      <c r="G1187" s="54">
        <v>6</v>
      </c>
      <c r="H1187" s="44"/>
      <c r="I1187" s="44"/>
      <c r="J1187" s="53">
        <f t="shared" si="18"/>
        <v>6</v>
      </c>
    </row>
    <row r="1188" spans="1:10" x14ac:dyDescent="0.25">
      <c r="A1188" s="44">
        <v>1182</v>
      </c>
      <c r="B1188" s="50" t="s">
        <v>49</v>
      </c>
      <c r="C1188" s="50" t="s">
        <v>2052</v>
      </c>
      <c r="D1188" s="50"/>
      <c r="E1188" s="51" t="s">
        <v>626</v>
      </c>
      <c r="F1188" s="52">
        <v>6</v>
      </c>
      <c r="G1188" s="44"/>
      <c r="H1188" s="44"/>
      <c r="I1188" s="44"/>
      <c r="J1188" s="53">
        <f t="shared" si="18"/>
        <v>6</v>
      </c>
    </row>
    <row r="1189" spans="1:10" x14ac:dyDescent="0.25">
      <c r="A1189" s="44">
        <v>1186</v>
      </c>
      <c r="B1189" s="50" t="s">
        <v>2053</v>
      </c>
      <c r="C1189" s="50" t="s">
        <v>2054</v>
      </c>
      <c r="D1189" s="50"/>
      <c r="E1189" s="51" t="s">
        <v>379</v>
      </c>
      <c r="F1189" s="52">
        <v>5</v>
      </c>
      <c r="G1189" s="44"/>
      <c r="H1189" s="44"/>
      <c r="I1189" s="44"/>
      <c r="J1189" s="53">
        <f t="shared" si="18"/>
        <v>5</v>
      </c>
    </row>
    <row r="1190" spans="1:10" x14ac:dyDescent="0.25">
      <c r="A1190" s="44">
        <v>1186</v>
      </c>
      <c r="B1190" s="53" t="s">
        <v>73</v>
      </c>
      <c r="C1190" s="53" t="s">
        <v>843</v>
      </c>
      <c r="D1190" s="53" t="s">
        <v>2055</v>
      </c>
      <c r="E1190" s="51" t="s">
        <v>370</v>
      </c>
      <c r="F1190" s="44"/>
      <c r="G1190" s="54">
        <v>5</v>
      </c>
      <c r="H1190" s="44"/>
      <c r="I1190" s="44"/>
      <c r="J1190" s="53">
        <f t="shared" si="18"/>
        <v>5</v>
      </c>
    </row>
    <row r="1191" spans="1:10" x14ac:dyDescent="0.25">
      <c r="A1191" s="44">
        <v>1188</v>
      </c>
      <c r="B1191" s="53" t="s">
        <v>44</v>
      </c>
      <c r="C1191" s="53" t="s">
        <v>2056</v>
      </c>
      <c r="D1191" s="53" t="s">
        <v>1545</v>
      </c>
      <c r="E1191" s="51" t="s">
        <v>370</v>
      </c>
      <c r="F1191" s="44"/>
      <c r="G1191" s="54">
        <v>4</v>
      </c>
      <c r="H1191" s="44"/>
      <c r="I1191" s="44"/>
      <c r="J1191" s="53">
        <f t="shared" si="18"/>
        <v>4</v>
      </c>
    </row>
    <row r="1192" spans="1:10" x14ac:dyDescent="0.25">
      <c r="A1192" s="44">
        <v>1189</v>
      </c>
      <c r="B1192" s="53" t="s">
        <v>49</v>
      </c>
      <c r="C1192" s="53" t="s">
        <v>2057</v>
      </c>
      <c r="D1192" s="53" t="s">
        <v>2058</v>
      </c>
      <c r="E1192" s="51" t="s">
        <v>370</v>
      </c>
      <c r="F1192" s="44"/>
      <c r="G1192" s="54">
        <v>2</v>
      </c>
      <c r="H1192" s="44"/>
      <c r="I1192" s="44"/>
      <c r="J1192" s="53">
        <f t="shared" si="18"/>
        <v>2</v>
      </c>
    </row>
    <row r="1193" spans="1:10" x14ac:dyDescent="0.25">
      <c r="A1193" s="44">
        <v>1190</v>
      </c>
      <c r="B1193" s="55" t="s">
        <v>44</v>
      </c>
      <c r="C1193" s="55" t="s">
        <v>2059</v>
      </c>
      <c r="D1193" s="55" t="s">
        <v>79</v>
      </c>
      <c r="E1193" s="51" t="s">
        <v>653</v>
      </c>
      <c r="F1193" s="44">
        <v>1</v>
      </c>
      <c r="G1193" s="57"/>
      <c r="H1193" s="44"/>
      <c r="I1193" s="44"/>
      <c r="J1193" s="53">
        <f t="shared" si="18"/>
        <v>1</v>
      </c>
    </row>
    <row r="1194" spans="1:10" x14ac:dyDescent="0.25">
      <c r="A1194" s="44">
        <v>1190</v>
      </c>
      <c r="B1194" s="50" t="s">
        <v>51</v>
      </c>
      <c r="C1194" s="50" t="s">
        <v>2060</v>
      </c>
      <c r="D1194" s="50" t="s">
        <v>623</v>
      </c>
      <c r="E1194" s="51" t="s">
        <v>653</v>
      </c>
      <c r="F1194" s="52">
        <v>1</v>
      </c>
      <c r="G1194" s="44"/>
      <c r="H1194" s="44"/>
      <c r="I1194" s="44"/>
      <c r="J1194" s="53">
        <f t="shared" si="18"/>
        <v>1</v>
      </c>
    </row>
    <row r="1195" spans="1:10" x14ac:dyDescent="0.25">
      <c r="A1195" s="44">
        <v>1190</v>
      </c>
      <c r="B1195" s="50" t="s">
        <v>76</v>
      </c>
      <c r="C1195" s="50" t="s">
        <v>2061</v>
      </c>
      <c r="D1195" s="50" t="s">
        <v>2062</v>
      </c>
      <c r="E1195" s="51" t="s">
        <v>672</v>
      </c>
      <c r="F1195" s="52">
        <v>1</v>
      </c>
      <c r="G1195" s="44"/>
      <c r="H1195" s="44"/>
      <c r="I1195" s="44"/>
      <c r="J1195" s="53">
        <f t="shared" si="18"/>
        <v>1</v>
      </c>
    </row>
    <row r="1196" spans="1:10" x14ac:dyDescent="0.25">
      <c r="A1196" s="44">
        <v>1190</v>
      </c>
      <c r="B1196" s="50" t="s">
        <v>838</v>
      </c>
      <c r="C1196" s="50" t="s">
        <v>739</v>
      </c>
      <c r="D1196" s="50" t="s">
        <v>1729</v>
      </c>
      <c r="E1196" s="51" t="s">
        <v>1214</v>
      </c>
      <c r="F1196" s="52">
        <v>1</v>
      </c>
      <c r="G1196" s="44"/>
      <c r="H1196" s="44"/>
      <c r="I1196" s="44"/>
      <c r="J1196" s="53">
        <f t="shared" si="18"/>
        <v>1</v>
      </c>
    </row>
    <row r="1197" spans="1:10" x14ac:dyDescent="0.25">
      <c r="A1197" s="44">
        <v>1190</v>
      </c>
      <c r="B1197" s="50" t="s">
        <v>56</v>
      </c>
      <c r="C1197" s="50" t="s">
        <v>403</v>
      </c>
      <c r="D1197" s="50" t="s">
        <v>79</v>
      </c>
      <c r="E1197" s="51" t="s">
        <v>463</v>
      </c>
      <c r="F1197" s="52">
        <v>1</v>
      </c>
      <c r="G1197" s="44"/>
      <c r="H1197" s="44"/>
      <c r="I1197" s="44"/>
      <c r="J1197" s="53">
        <f t="shared" si="18"/>
        <v>1</v>
      </c>
    </row>
    <row r="1198" spans="1:10" x14ac:dyDescent="0.25">
      <c r="A1198" s="44">
        <v>1195</v>
      </c>
      <c r="B1198" s="53" t="s">
        <v>44</v>
      </c>
      <c r="C1198" s="53" t="s">
        <v>1627</v>
      </c>
      <c r="D1198" s="53" t="s">
        <v>2063</v>
      </c>
      <c r="E1198" s="51" t="s">
        <v>370</v>
      </c>
      <c r="F1198" s="44"/>
      <c r="G1198" s="54">
        <v>0</v>
      </c>
      <c r="H1198" s="44"/>
      <c r="I1198" s="44"/>
      <c r="J1198" s="53">
        <f t="shared" si="18"/>
        <v>0</v>
      </c>
    </row>
    <row r="1199" spans="1:10" x14ac:dyDescent="0.25">
      <c r="A1199" s="44">
        <v>1196</v>
      </c>
      <c r="B1199" s="53" t="s">
        <v>51</v>
      </c>
      <c r="C1199" s="53" t="s">
        <v>1649</v>
      </c>
      <c r="D1199" s="53" t="s">
        <v>2064</v>
      </c>
      <c r="E1199" s="51" t="s">
        <v>368</v>
      </c>
      <c r="F1199" s="44"/>
      <c r="G1199" s="54">
        <v>0</v>
      </c>
      <c r="H1199" s="44"/>
      <c r="I1199" s="44"/>
      <c r="J1199" s="53">
        <f t="shared" si="18"/>
        <v>0</v>
      </c>
    </row>
    <row r="1200" spans="1:10" x14ac:dyDescent="0.25">
      <c r="A1200" s="44">
        <v>1197</v>
      </c>
      <c r="B1200" s="53" t="s">
        <v>515</v>
      </c>
      <c r="C1200" s="53" t="s">
        <v>2065</v>
      </c>
      <c r="D1200" s="53" t="s">
        <v>540</v>
      </c>
      <c r="E1200" s="51" t="s">
        <v>371</v>
      </c>
      <c r="F1200" s="44"/>
      <c r="G1200" s="54">
        <v>0</v>
      </c>
      <c r="H1200" s="44"/>
      <c r="I1200" s="44"/>
      <c r="J1200" s="53">
        <f t="shared" si="18"/>
        <v>0</v>
      </c>
    </row>
    <row r="1201" spans="1:10" x14ac:dyDescent="0.25">
      <c r="A1201" s="44">
        <v>1198</v>
      </c>
      <c r="B1201" s="53" t="s">
        <v>49</v>
      </c>
      <c r="C1201" s="53" t="s">
        <v>2066</v>
      </c>
      <c r="D1201" s="53" t="s">
        <v>2067</v>
      </c>
      <c r="E1201" s="51" t="s">
        <v>368</v>
      </c>
      <c r="F1201" s="44"/>
      <c r="G1201" s="54">
        <v>0</v>
      </c>
      <c r="H1201" s="44"/>
      <c r="I1201" s="44"/>
      <c r="J1201" s="53">
        <f t="shared" si="18"/>
        <v>0</v>
      </c>
    </row>
  </sheetData>
  <mergeCells count="1"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68"/>
  <sheetViews>
    <sheetView tabSelected="1" zoomScale="115" zoomScaleNormal="115" workbookViewId="0">
      <selection activeCell="J8" sqref="J8"/>
    </sheetView>
  </sheetViews>
  <sheetFormatPr defaultRowHeight="15" x14ac:dyDescent="0.25"/>
  <cols>
    <col min="1" max="1" width="8.85546875" style="85" bestFit="1" customWidth="1"/>
    <col min="2" max="2" width="10.28515625" style="85" customWidth="1"/>
    <col min="3" max="3" width="13" style="85" customWidth="1"/>
    <col min="4" max="4" width="24" style="85" bestFit="1" customWidth="1"/>
    <col min="5" max="5" width="14.140625" style="102" bestFit="1" customWidth="1"/>
    <col min="6" max="6" width="13.42578125" style="102" bestFit="1" customWidth="1"/>
    <col min="7" max="7" width="15.140625" style="102" bestFit="1" customWidth="1"/>
    <col min="8" max="8" width="15.28515625" style="102" bestFit="1" customWidth="1"/>
    <col min="9" max="9" width="12.42578125" style="103" bestFit="1" customWidth="1"/>
    <col min="10" max="16384" width="9.140625" style="85"/>
  </cols>
  <sheetData>
    <row r="1" spans="1:9" ht="21" x14ac:dyDescent="0.35">
      <c r="A1" s="84" t="s">
        <v>2728</v>
      </c>
      <c r="B1" s="84"/>
      <c r="C1" s="84"/>
      <c r="D1" s="84"/>
      <c r="E1" s="84"/>
      <c r="F1" s="84"/>
      <c r="G1" s="84"/>
      <c r="H1" s="84"/>
      <c r="I1" s="84"/>
    </row>
    <row r="3" spans="1:9" ht="30.75" thickBot="1" x14ac:dyDescent="0.3">
      <c r="A3" s="86" t="s">
        <v>361</v>
      </c>
      <c r="B3" s="87" t="s">
        <v>9</v>
      </c>
      <c r="C3" s="87" t="s">
        <v>10</v>
      </c>
      <c r="D3" s="87" t="s">
        <v>1</v>
      </c>
      <c r="E3" s="88" t="s">
        <v>11</v>
      </c>
      <c r="F3" s="88" t="s">
        <v>363</v>
      </c>
      <c r="G3" s="88" t="s">
        <v>2630</v>
      </c>
      <c r="H3" s="89" t="s">
        <v>2729</v>
      </c>
      <c r="I3" s="88" t="s">
        <v>366</v>
      </c>
    </row>
    <row r="4" spans="1:9" ht="15.75" thickTop="1" x14ac:dyDescent="0.25">
      <c r="A4" s="90">
        <v>1</v>
      </c>
      <c r="B4" s="91" t="s">
        <v>2636</v>
      </c>
      <c r="C4" s="91" t="s">
        <v>2637</v>
      </c>
      <c r="D4" s="91"/>
      <c r="E4" s="92" t="s">
        <v>2632</v>
      </c>
      <c r="F4" s="92">
        <v>18</v>
      </c>
      <c r="G4" s="92">
        <v>20</v>
      </c>
      <c r="H4" s="92"/>
      <c r="I4" s="93">
        <f t="shared" ref="I4:I67" si="0">+F4+G4+H4</f>
        <v>38</v>
      </c>
    </row>
    <row r="5" spans="1:9" x14ac:dyDescent="0.25">
      <c r="A5" s="94">
        <v>2</v>
      </c>
      <c r="B5" s="95" t="s">
        <v>1464</v>
      </c>
      <c r="C5" s="95" t="s">
        <v>2643</v>
      </c>
      <c r="D5" s="96"/>
      <c r="E5" s="97" t="s">
        <v>2631</v>
      </c>
      <c r="F5" s="98">
        <v>15</v>
      </c>
      <c r="G5" s="98">
        <v>17</v>
      </c>
      <c r="H5" s="98"/>
      <c r="I5" s="93">
        <f t="shared" si="0"/>
        <v>32</v>
      </c>
    </row>
    <row r="6" spans="1:9" x14ac:dyDescent="0.25">
      <c r="A6" s="94">
        <v>3</v>
      </c>
      <c r="B6" s="99" t="s">
        <v>2641</v>
      </c>
      <c r="C6" s="99" t="s">
        <v>713</v>
      </c>
      <c r="D6" s="100"/>
      <c r="E6" s="97" t="s">
        <v>2631</v>
      </c>
      <c r="F6" s="98">
        <v>16</v>
      </c>
      <c r="G6" s="98">
        <v>10</v>
      </c>
      <c r="H6" s="98"/>
      <c r="I6" s="93">
        <f t="shared" si="0"/>
        <v>26</v>
      </c>
    </row>
    <row r="7" spans="1:9" x14ac:dyDescent="0.25">
      <c r="A7" s="94">
        <v>4</v>
      </c>
      <c r="B7" s="101" t="s">
        <v>43</v>
      </c>
      <c r="C7" s="101" t="s">
        <v>539</v>
      </c>
      <c r="D7" s="101"/>
      <c r="E7" s="98" t="s">
        <v>2632</v>
      </c>
      <c r="F7" s="98">
        <v>20</v>
      </c>
      <c r="G7" s="98"/>
      <c r="H7" s="98"/>
      <c r="I7" s="93">
        <f t="shared" si="0"/>
        <v>20</v>
      </c>
    </row>
    <row r="8" spans="1:9" x14ac:dyDescent="0.25">
      <c r="A8" s="94">
        <v>4</v>
      </c>
      <c r="B8" s="99" t="s">
        <v>1145</v>
      </c>
      <c r="C8" s="99" t="s">
        <v>1194</v>
      </c>
      <c r="D8" s="99"/>
      <c r="E8" s="97" t="s">
        <v>2631</v>
      </c>
      <c r="F8" s="98">
        <v>20</v>
      </c>
      <c r="G8" s="98"/>
      <c r="H8" s="98"/>
      <c r="I8" s="93">
        <f t="shared" si="0"/>
        <v>20</v>
      </c>
    </row>
    <row r="9" spans="1:9" x14ac:dyDescent="0.25">
      <c r="A9" s="94">
        <v>4</v>
      </c>
      <c r="B9" s="101" t="s">
        <v>775</v>
      </c>
      <c r="C9" s="101" t="s">
        <v>2730</v>
      </c>
      <c r="D9" s="101"/>
      <c r="E9" s="98" t="s">
        <v>2631</v>
      </c>
      <c r="F9" s="98"/>
      <c r="G9" s="98">
        <v>20</v>
      </c>
      <c r="H9" s="98"/>
      <c r="I9" s="93">
        <f t="shared" si="0"/>
        <v>20</v>
      </c>
    </row>
    <row r="10" spans="1:9" x14ac:dyDescent="0.25">
      <c r="A10" s="94">
        <v>7</v>
      </c>
      <c r="B10" s="95" t="s">
        <v>1454</v>
      </c>
      <c r="C10" s="95" t="s">
        <v>2633</v>
      </c>
      <c r="D10" s="95"/>
      <c r="E10" s="97" t="s">
        <v>2631</v>
      </c>
      <c r="F10" s="98">
        <v>19</v>
      </c>
      <c r="G10" s="98"/>
      <c r="H10" s="98"/>
      <c r="I10" s="93">
        <f t="shared" si="0"/>
        <v>19</v>
      </c>
    </row>
    <row r="11" spans="1:9" x14ac:dyDescent="0.25">
      <c r="A11" s="94">
        <v>7</v>
      </c>
      <c r="B11" s="101" t="s">
        <v>43</v>
      </c>
      <c r="C11" s="101" t="s">
        <v>2721</v>
      </c>
      <c r="D11" s="101"/>
      <c r="E11" s="98" t="s">
        <v>2632</v>
      </c>
      <c r="F11" s="98"/>
      <c r="G11" s="98">
        <v>19</v>
      </c>
      <c r="H11" s="98"/>
      <c r="I11" s="93">
        <f t="shared" si="0"/>
        <v>19</v>
      </c>
    </row>
    <row r="12" spans="1:9" x14ac:dyDescent="0.25">
      <c r="A12" s="94">
        <v>7</v>
      </c>
      <c r="B12" s="101" t="s">
        <v>68</v>
      </c>
      <c r="C12" s="101" t="s">
        <v>2720</v>
      </c>
      <c r="D12" s="101"/>
      <c r="E12" s="98" t="s">
        <v>2631</v>
      </c>
      <c r="F12" s="98"/>
      <c r="G12" s="98">
        <v>19</v>
      </c>
      <c r="H12" s="98"/>
      <c r="I12" s="93">
        <f t="shared" si="0"/>
        <v>19</v>
      </c>
    </row>
    <row r="13" spans="1:9" x14ac:dyDescent="0.25">
      <c r="A13" s="94">
        <v>7</v>
      </c>
      <c r="B13" s="101" t="s">
        <v>62</v>
      </c>
      <c r="C13" s="101" t="s">
        <v>2634</v>
      </c>
      <c r="D13" s="101"/>
      <c r="E13" s="98" t="s">
        <v>2632</v>
      </c>
      <c r="F13" s="98">
        <v>19</v>
      </c>
      <c r="G13" s="98"/>
      <c r="H13" s="98"/>
      <c r="I13" s="93">
        <f t="shared" si="0"/>
        <v>19</v>
      </c>
    </row>
    <row r="14" spans="1:9" x14ac:dyDescent="0.25">
      <c r="A14" s="94">
        <v>11</v>
      </c>
      <c r="B14" s="101" t="s">
        <v>51</v>
      </c>
      <c r="C14" s="101" t="s">
        <v>2722</v>
      </c>
      <c r="D14" s="101"/>
      <c r="E14" s="98" t="s">
        <v>2631</v>
      </c>
      <c r="F14" s="98"/>
      <c r="G14" s="98">
        <v>18</v>
      </c>
      <c r="H14" s="98"/>
      <c r="I14" s="93">
        <f t="shared" si="0"/>
        <v>18</v>
      </c>
    </row>
    <row r="15" spans="1:9" x14ac:dyDescent="0.25">
      <c r="A15" s="94">
        <v>11</v>
      </c>
      <c r="B15" s="101" t="s">
        <v>42</v>
      </c>
      <c r="C15" s="101" t="s">
        <v>738</v>
      </c>
      <c r="D15" s="101"/>
      <c r="E15" s="98" t="s">
        <v>2632</v>
      </c>
      <c r="F15" s="98"/>
      <c r="G15" s="98">
        <v>18</v>
      </c>
      <c r="H15" s="98"/>
      <c r="I15" s="93">
        <f t="shared" si="0"/>
        <v>18</v>
      </c>
    </row>
    <row r="16" spans="1:9" x14ac:dyDescent="0.25">
      <c r="A16" s="94">
        <v>11</v>
      </c>
      <c r="B16" s="95" t="s">
        <v>2651</v>
      </c>
      <c r="C16" s="95" t="s">
        <v>46</v>
      </c>
      <c r="D16" s="95"/>
      <c r="E16" s="97" t="s">
        <v>2631</v>
      </c>
      <c r="F16" s="98">
        <v>7</v>
      </c>
      <c r="G16" s="98">
        <v>11</v>
      </c>
      <c r="H16" s="98"/>
      <c r="I16" s="93">
        <f t="shared" si="0"/>
        <v>18</v>
      </c>
    </row>
    <row r="17" spans="1:9" x14ac:dyDescent="0.25">
      <c r="A17" s="94">
        <v>11</v>
      </c>
      <c r="B17" s="99" t="s">
        <v>46</v>
      </c>
      <c r="C17" s="99" t="s">
        <v>2635</v>
      </c>
      <c r="D17" s="99"/>
      <c r="E17" s="97" t="s">
        <v>2631</v>
      </c>
      <c r="F17" s="98">
        <v>18</v>
      </c>
      <c r="G17" s="98"/>
      <c r="H17" s="98"/>
      <c r="I17" s="93">
        <f t="shared" si="0"/>
        <v>18</v>
      </c>
    </row>
    <row r="18" spans="1:9" x14ac:dyDescent="0.25">
      <c r="A18" s="94">
        <v>15</v>
      </c>
      <c r="B18" s="95" t="s">
        <v>2638</v>
      </c>
      <c r="C18" s="95" t="s">
        <v>2639</v>
      </c>
      <c r="D18" s="95"/>
      <c r="E18" s="97" t="s">
        <v>2631</v>
      </c>
      <c r="F18" s="98">
        <v>17</v>
      </c>
      <c r="G18" s="98"/>
      <c r="H18" s="98"/>
      <c r="I18" s="93">
        <f t="shared" si="0"/>
        <v>17</v>
      </c>
    </row>
    <row r="19" spans="1:9" x14ac:dyDescent="0.25">
      <c r="A19" s="94">
        <v>15</v>
      </c>
      <c r="B19" s="101" t="s">
        <v>2731</v>
      </c>
      <c r="C19" s="101" t="s">
        <v>2732</v>
      </c>
      <c r="D19" s="101"/>
      <c r="E19" s="98" t="s">
        <v>2632</v>
      </c>
      <c r="F19" s="98"/>
      <c r="G19" s="98">
        <v>17</v>
      </c>
      <c r="H19" s="98"/>
      <c r="I19" s="93">
        <f t="shared" si="0"/>
        <v>17</v>
      </c>
    </row>
    <row r="20" spans="1:9" x14ac:dyDescent="0.25">
      <c r="A20" s="94">
        <v>15</v>
      </c>
      <c r="B20" s="99" t="s">
        <v>2651</v>
      </c>
      <c r="C20" s="99" t="s">
        <v>470</v>
      </c>
      <c r="D20" s="99"/>
      <c r="E20" s="97" t="s">
        <v>2631</v>
      </c>
      <c r="F20" s="98">
        <v>1</v>
      </c>
      <c r="G20" s="98">
        <v>16</v>
      </c>
      <c r="H20" s="98"/>
      <c r="I20" s="93">
        <f t="shared" si="0"/>
        <v>17</v>
      </c>
    </row>
    <row r="21" spans="1:9" x14ac:dyDescent="0.25">
      <c r="A21" s="94">
        <v>15</v>
      </c>
      <c r="B21" s="101" t="s">
        <v>46</v>
      </c>
      <c r="C21" s="101" t="s">
        <v>2640</v>
      </c>
      <c r="D21" s="101"/>
      <c r="E21" s="98" t="s">
        <v>2632</v>
      </c>
      <c r="F21" s="98">
        <v>17</v>
      </c>
      <c r="G21" s="98"/>
      <c r="H21" s="98"/>
      <c r="I21" s="93">
        <f t="shared" si="0"/>
        <v>17</v>
      </c>
    </row>
    <row r="22" spans="1:9" x14ac:dyDescent="0.25">
      <c r="A22" s="94">
        <v>19</v>
      </c>
      <c r="B22" s="101" t="s">
        <v>2642</v>
      </c>
      <c r="C22" s="101" t="s">
        <v>450</v>
      </c>
      <c r="D22" s="101"/>
      <c r="E22" s="98" t="s">
        <v>2632</v>
      </c>
      <c r="F22" s="98">
        <v>16</v>
      </c>
      <c r="G22" s="98"/>
      <c r="H22" s="98"/>
      <c r="I22" s="93">
        <f t="shared" si="0"/>
        <v>16</v>
      </c>
    </row>
    <row r="23" spans="1:9" x14ac:dyDescent="0.25">
      <c r="A23" s="94">
        <v>19</v>
      </c>
      <c r="B23" s="101" t="s">
        <v>553</v>
      </c>
      <c r="C23" s="101" t="s">
        <v>14</v>
      </c>
      <c r="D23" s="101"/>
      <c r="E23" s="98" t="s">
        <v>2632</v>
      </c>
      <c r="F23" s="98"/>
      <c r="G23" s="98">
        <v>16</v>
      </c>
      <c r="H23" s="98"/>
      <c r="I23" s="93">
        <f t="shared" si="0"/>
        <v>16</v>
      </c>
    </row>
    <row r="24" spans="1:9" x14ac:dyDescent="0.25">
      <c r="A24" s="94">
        <v>19</v>
      </c>
      <c r="B24" s="99" t="s">
        <v>553</v>
      </c>
      <c r="C24" s="99" t="s">
        <v>629</v>
      </c>
      <c r="D24" s="99"/>
      <c r="E24" s="97" t="s">
        <v>2631</v>
      </c>
      <c r="F24" s="98">
        <v>1</v>
      </c>
      <c r="G24" s="98">
        <v>15</v>
      </c>
      <c r="H24" s="98"/>
      <c r="I24" s="93">
        <f t="shared" si="0"/>
        <v>16</v>
      </c>
    </row>
    <row r="25" spans="1:9" x14ac:dyDescent="0.25">
      <c r="A25" s="94">
        <v>22</v>
      </c>
      <c r="B25" s="101" t="s">
        <v>39</v>
      </c>
      <c r="C25" s="101" t="s">
        <v>2635</v>
      </c>
      <c r="D25" s="101"/>
      <c r="E25" s="98" t="s">
        <v>2632</v>
      </c>
      <c r="F25" s="98">
        <v>15</v>
      </c>
      <c r="G25" s="98"/>
      <c r="H25" s="98"/>
      <c r="I25" s="93">
        <f t="shared" si="0"/>
        <v>15</v>
      </c>
    </row>
    <row r="26" spans="1:9" x14ac:dyDescent="0.25">
      <c r="A26" s="94">
        <v>23</v>
      </c>
      <c r="B26" s="99" t="s">
        <v>71</v>
      </c>
      <c r="C26" s="99" t="s">
        <v>2644</v>
      </c>
      <c r="D26" s="99"/>
      <c r="E26" s="97" t="s">
        <v>2631</v>
      </c>
      <c r="F26" s="98">
        <v>14</v>
      </c>
      <c r="G26" s="98"/>
      <c r="H26" s="98"/>
      <c r="I26" s="93">
        <f t="shared" si="0"/>
        <v>14</v>
      </c>
    </row>
    <row r="27" spans="1:9" x14ac:dyDescent="0.25">
      <c r="A27" s="94">
        <v>23</v>
      </c>
      <c r="B27" s="101" t="s">
        <v>61</v>
      </c>
      <c r="C27" s="101" t="s">
        <v>2724</v>
      </c>
      <c r="D27" s="101"/>
      <c r="E27" s="98" t="s">
        <v>2631</v>
      </c>
      <c r="F27" s="98"/>
      <c r="G27" s="98">
        <v>14</v>
      </c>
      <c r="H27" s="98"/>
      <c r="I27" s="93">
        <f t="shared" si="0"/>
        <v>14</v>
      </c>
    </row>
    <row r="28" spans="1:9" x14ac:dyDescent="0.25">
      <c r="A28" s="94">
        <v>23</v>
      </c>
      <c r="B28" s="101" t="s">
        <v>2645</v>
      </c>
      <c r="C28" s="101" t="s">
        <v>2646</v>
      </c>
      <c r="D28" s="101"/>
      <c r="E28" s="98" t="s">
        <v>2632</v>
      </c>
      <c r="F28" s="98">
        <v>14</v>
      </c>
      <c r="G28" s="98"/>
      <c r="H28" s="98"/>
      <c r="I28" s="93">
        <f t="shared" si="0"/>
        <v>14</v>
      </c>
    </row>
    <row r="29" spans="1:9" x14ac:dyDescent="0.25">
      <c r="A29" s="94">
        <v>26</v>
      </c>
      <c r="B29" s="95" t="s">
        <v>333</v>
      </c>
      <c r="C29" s="95" t="s">
        <v>1194</v>
      </c>
      <c r="D29" s="95"/>
      <c r="E29" s="97" t="s">
        <v>2631</v>
      </c>
      <c r="F29" s="98">
        <v>13</v>
      </c>
      <c r="G29" s="98"/>
      <c r="H29" s="98"/>
      <c r="I29" s="93">
        <f t="shared" si="0"/>
        <v>13</v>
      </c>
    </row>
    <row r="30" spans="1:9" x14ac:dyDescent="0.25">
      <c r="A30" s="94">
        <v>26</v>
      </c>
      <c r="B30" s="101" t="s">
        <v>49</v>
      </c>
      <c r="C30" s="101" t="s">
        <v>2725</v>
      </c>
      <c r="D30" s="101"/>
      <c r="E30" s="98" t="s">
        <v>2631</v>
      </c>
      <c r="F30" s="98"/>
      <c r="G30" s="98">
        <v>13</v>
      </c>
      <c r="H30" s="98"/>
      <c r="I30" s="93">
        <f t="shared" si="0"/>
        <v>13</v>
      </c>
    </row>
    <row r="31" spans="1:9" x14ac:dyDescent="0.25">
      <c r="A31" s="94">
        <v>26</v>
      </c>
      <c r="B31" s="101" t="s">
        <v>2647</v>
      </c>
      <c r="C31" s="101" t="s">
        <v>1184</v>
      </c>
      <c r="D31" s="101"/>
      <c r="E31" s="98" t="s">
        <v>2632</v>
      </c>
      <c r="F31" s="98">
        <v>13</v>
      </c>
      <c r="G31" s="98"/>
      <c r="H31" s="98"/>
      <c r="I31" s="93">
        <f t="shared" si="0"/>
        <v>13</v>
      </c>
    </row>
    <row r="32" spans="1:9" x14ac:dyDescent="0.25">
      <c r="A32" s="94">
        <v>29</v>
      </c>
      <c r="B32" s="101" t="s">
        <v>2723</v>
      </c>
      <c r="C32" s="101" t="s">
        <v>18</v>
      </c>
      <c r="D32" s="101"/>
      <c r="E32" s="98" t="s">
        <v>2631</v>
      </c>
      <c r="F32" s="98"/>
      <c r="G32" s="98">
        <v>12</v>
      </c>
      <c r="H32" s="98"/>
      <c r="I32" s="93">
        <f t="shared" si="0"/>
        <v>12</v>
      </c>
    </row>
    <row r="33" spans="1:9" x14ac:dyDescent="0.25">
      <c r="A33" s="94">
        <v>29</v>
      </c>
      <c r="B33" s="99" t="s">
        <v>76</v>
      </c>
      <c r="C33" s="99" t="s">
        <v>600</v>
      </c>
      <c r="D33" s="99"/>
      <c r="E33" s="97" t="s">
        <v>2631</v>
      </c>
      <c r="F33" s="98">
        <v>12</v>
      </c>
      <c r="G33" s="98"/>
      <c r="H33" s="98"/>
      <c r="I33" s="93">
        <f t="shared" si="0"/>
        <v>12</v>
      </c>
    </row>
    <row r="34" spans="1:9" x14ac:dyDescent="0.25">
      <c r="A34" s="94">
        <v>29</v>
      </c>
      <c r="B34" s="101" t="s">
        <v>2648</v>
      </c>
      <c r="C34" s="101" t="s">
        <v>2649</v>
      </c>
      <c r="D34" s="101"/>
      <c r="E34" s="98" t="s">
        <v>2632</v>
      </c>
      <c r="F34" s="98">
        <v>12</v>
      </c>
      <c r="G34" s="98"/>
      <c r="H34" s="98"/>
      <c r="I34" s="93">
        <f t="shared" si="0"/>
        <v>12</v>
      </c>
    </row>
    <row r="35" spans="1:9" x14ac:dyDescent="0.25">
      <c r="A35" s="94">
        <v>32</v>
      </c>
      <c r="B35" s="95" t="s">
        <v>68</v>
      </c>
      <c r="C35" s="95" t="s">
        <v>1016</v>
      </c>
      <c r="D35" s="95"/>
      <c r="E35" s="97" t="s">
        <v>2631</v>
      </c>
      <c r="F35" s="98">
        <v>11</v>
      </c>
      <c r="G35" s="98"/>
      <c r="H35" s="98"/>
      <c r="I35" s="93">
        <f t="shared" si="0"/>
        <v>11</v>
      </c>
    </row>
    <row r="36" spans="1:9" x14ac:dyDescent="0.25">
      <c r="A36" s="94">
        <v>33</v>
      </c>
      <c r="B36" s="99" t="s">
        <v>44</v>
      </c>
      <c r="C36" s="99" t="s">
        <v>325</v>
      </c>
      <c r="D36" s="99"/>
      <c r="E36" s="97" t="s">
        <v>2631</v>
      </c>
      <c r="F36" s="98">
        <v>10</v>
      </c>
      <c r="G36" s="98"/>
      <c r="H36" s="98"/>
      <c r="I36" s="93">
        <f t="shared" si="0"/>
        <v>10</v>
      </c>
    </row>
    <row r="37" spans="1:9" x14ac:dyDescent="0.25">
      <c r="A37" s="94">
        <v>34</v>
      </c>
      <c r="B37" s="101" t="s">
        <v>44</v>
      </c>
      <c r="C37" s="101" t="s">
        <v>2733</v>
      </c>
      <c r="D37" s="101"/>
      <c r="E37" s="98" t="s">
        <v>2631</v>
      </c>
      <c r="F37" s="98"/>
      <c r="G37" s="98">
        <v>9</v>
      </c>
      <c r="H37" s="98"/>
      <c r="I37" s="93">
        <f t="shared" si="0"/>
        <v>9</v>
      </c>
    </row>
    <row r="38" spans="1:9" x14ac:dyDescent="0.25">
      <c r="A38" s="94">
        <v>34</v>
      </c>
      <c r="B38" s="95" t="s">
        <v>43</v>
      </c>
      <c r="C38" s="95" t="s">
        <v>65</v>
      </c>
      <c r="D38" s="95"/>
      <c r="E38" s="97" t="s">
        <v>2631</v>
      </c>
      <c r="F38" s="98">
        <v>9</v>
      </c>
      <c r="G38" s="98"/>
      <c r="H38" s="98"/>
      <c r="I38" s="93">
        <f t="shared" si="0"/>
        <v>9</v>
      </c>
    </row>
    <row r="39" spans="1:9" x14ac:dyDescent="0.25">
      <c r="A39" s="94">
        <v>36</v>
      </c>
      <c r="B39" s="99" t="s">
        <v>2650</v>
      </c>
      <c r="C39" s="99" t="s">
        <v>450</v>
      </c>
      <c r="D39" s="99"/>
      <c r="E39" s="97" t="s">
        <v>2631</v>
      </c>
      <c r="F39" s="98">
        <v>8</v>
      </c>
      <c r="G39" s="98"/>
      <c r="H39" s="98"/>
      <c r="I39" s="93">
        <f t="shared" si="0"/>
        <v>8</v>
      </c>
    </row>
    <row r="40" spans="1:9" x14ac:dyDescent="0.25">
      <c r="A40" s="94">
        <v>36</v>
      </c>
      <c r="B40" s="101" t="s">
        <v>43</v>
      </c>
      <c r="C40" s="101" t="s">
        <v>347</v>
      </c>
      <c r="D40" s="101"/>
      <c r="E40" s="98" t="s">
        <v>2631</v>
      </c>
      <c r="F40" s="98"/>
      <c r="G40" s="98">
        <v>8</v>
      </c>
      <c r="H40" s="98"/>
      <c r="I40" s="93">
        <f t="shared" si="0"/>
        <v>8</v>
      </c>
    </row>
    <row r="41" spans="1:9" x14ac:dyDescent="0.25">
      <c r="A41" s="94">
        <v>38</v>
      </c>
      <c r="B41" s="101" t="s">
        <v>71</v>
      </c>
      <c r="C41" s="101" t="s">
        <v>2734</v>
      </c>
      <c r="D41" s="101"/>
      <c r="E41" s="98" t="s">
        <v>2631</v>
      </c>
      <c r="F41" s="98"/>
      <c r="G41" s="98">
        <v>7</v>
      </c>
      <c r="H41" s="98"/>
      <c r="I41" s="93">
        <f t="shared" si="0"/>
        <v>7</v>
      </c>
    </row>
    <row r="42" spans="1:9" x14ac:dyDescent="0.25">
      <c r="A42" s="94">
        <v>39</v>
      </c>
      <c r="B42" s="99" t="s">
        <v>62</v>
      </c>
      <c r="C42" s="99" t="s">
        <v>2644</v>
      </c>
      <c r="D42" s="99"/>
      <c r="E42" s="97" t="s">
        <v>2631</v>
      </c>
      <c r="F42" s="98">
        <v>6</v>
      </c>
      <c r="G42" s="98"/>
      <c r="H42" s="98"/>
      <c r="I42" s="93">
        <f t="shared" si="0"/>
        <v>6</v>
      </c>
    </row>
    <row r="43" spans="1:9" x14ac:dyDescent="0.25">
      <c r="A43" s="94">
        <v>40</v>
      </c>
      <c r="B43" s="101" t="s">
        <v>62</v>
      </c>
      <c r="C43" s="101" t="s">
        <v>2734</v>
      </c>
      <c r="D43" s="101"/>
      <c r="E43" s="98" t="s">
        <v>2631</v>
      </c>
      <c r="F43" s="98"/>
      <c r="G43" s="98">
        <v>6</v>
      </c>
      <c r="H43" s="98"/>
      <c r="I43" s="93">
        <f t="shared" si="0"/>
        <v>6</v>
      </c>
    </row>
    <row r="44" spans="1:9" x14ac:dyDescent="0.25">
      <c r="A44" s="94">
        <v>41</v>
      </c>
      <c r="B44" s="101" t="s">
        <v>39</v>
      </c>
      <c r="C44" s="101" t="s">
        <v>2735</v>
      </c>
      <c r="D44" s="101"/>
      <c r="E44" s="98" t="s">
        <v>2631</v>
      </c>
      <c r="F44" s="98"/>
      <c r="G44" s="98">
        <v>5</v>
      </c>
      <c r="H44" s="98"/>
      <c r="I44" s="93">
        <f t="shared" si="0"/>
        <v>5</v>
      </c>
    </row>
    <row r="45" spans="1:9" x14ac:dyDescent="0.25">
      <c r="A45" s="94">
        <v>41</v>
      </c>
      <c r="B45" s="95" t="s">
        <v>2652</v>
      </c>
      <c r="C45" s="95" t="s">
        <v>2653</v>
      </c>
      <c r="D45" s="95"/>
      <c r="E45" s="97" t="s">
        <v>2631</v>
      </c>
      <c r="F45" s="98">
        <v>5</v>
      </c>
      <c r="G45" s="98"/>
      <c r="H45" s="98"/>
      <c r="I45" s="93">
        <f t="shared" si="0"/>
        <v>5</v>
      </c>
    </row>
    <row r="46" spans="1:9" x14ac:dyDescent="0.25">
      <c r="A46" s="94">
        <v>43</v>
      </c>
      <c r="B46" s="99" t="s">
        <v>2654</v>
      </c>
      <c r="C46" s="99" t="s">
        <v>2655</v>
      </c>
      <c r="D46" s="100"/>
      <c r="E46" s="97" t="s">
        <v>2631</v>
      </c>
      <c r="F46" s="98">
        <v>4</v>
      </c>
      <c r="G46" s="98"/>
      <c r="H46" s="98"/>
      <c r="I46" s="93">
        <f t="shared" si="0"/>
        <v>4</v>
      </c>
    </row>
    <row r="47" spans="1:9" x14ac:dyDescent="0.25">
      <c r="A47" s="94">
        <v>43</v>
      </c>
      <c r="B47" s="101" t="s">
        <v>553</v>
      </c>
      <c r="C47" s="101" t="s">
        <v>2736</v>
      </c>
      <c r="D47" s="101"/>
      <c r="E47" s="98" t="s">
        <v>2631</v>
      </c>
      <c r="F47" s="98"/>
      <c r="G47" s="98">
        <v>4</v>
      </c>
      <c r="H47" s="98"/>
      <c r="I47" s="93">
        <f t="shared" si="0"/>
        <v>4</v>
      </c>
    </row>
    <row r="48" spans="1:9" x14ac:dyDescent="0.25">
      <c r="A48" s="94">
        <v>45</v>
      </c>
      <c r="B48" s="101" t="s">
        <v>71</v>
      </c>
      <c r="C48" s="101" t="s">
        <v>2737</v>
      </c>
      <c r="D48" s="101"/>
      <c r="E48" s="98" t="s">
        <v>2631</v>
      </c>
      <c r="F48" s="98"/>
      <c r="G48" s="98">
        <v>3</v>
      </c>
      <c r="H48" s="98"/>
      <c r="I48" s="93">
        <f t="shared" si="0"/>
        <v>3</v>
      </c>
    </row>
    <row r="49" spans="1:9" x14ac:dyDescent="0.25">
      <c r="A49" s="94">
        <v>45</v>
      </c>
      <c r="B49" s="95" t="s">
        <v>2656</v>
      </c>
      <c r="C49" s="95" t="s">
        <v>950</v>
      </c>
      <c r="D49" s="96"/>
      <c r="E49" s="97" t="s">
        <v>2631</v>
      </c>
      <c r="F49" s="98">
        <v>3</v>
      </c>
      <c r="G49" s="98"/>
      <c r="H49" s="98"/>
      <c r="I49" s="93">
        <f t="shared" si="0"/>
        <v>3</v>
      </c>
    </row>
    <row r="50" spans="1:9" x14ac:dyDescent="0.25">
      <c r="A50" s="94">
        <v>47</v>
      </c>
      <c r="B50" s="99" t="s">
        <v>553</v>
      </c>
      <c r="C50" s="99" t="s">
        <v>1231</v>
      </c>
      <c r="D50" s="99"/>
      <c r="E50" s="97" t="s">
        <v>2631</v>
      </c>
      <c r="F50" s="98">
        <v>1</v>
      </c>
      <c r="G50" s="98">
        <v>1</v>
      </c>
      <c r="H50" s="98"/>
      <c r="I50" s="93">
        <f t="shared" si="0"/>
        <v>2</v>
      </c>
    </row>
    <row r="51" spans="1:9" x14ac:dyDescent="0.25">
      <c r="A51" s="94">
        <v>47</v>
      </c>
      <c r="B51" s="99" t="s">
        <v>39</v>
      </c>
      <c r="C51" s="99" t="s">
        <v>2657</v>
      </c>
      <c r="D51" s="99"/>
      <c r="E51" s="97" t="s">
        <v>2631</v>
      </c>
      <c r="F51" s="98">
        <v>2</v>
      </c>
      <c r="G51" s="98"/>
      <c r="H51" s="98"/>
      <c r="I51" s="93">
        <f t="shared" si="0"/>
        <v>2</v>
      </c>
    </row>
    <row r="52" spans="1:9" x14ac:dyDescent="0.25">
      <c r="A52" s="94">
        <v>47</v>
      </c>
      <c r="B52" s="101" t="s">
        <v>27</v>
      </c>
      <c r="C52" s="101" t="s">
        <v>2738</v>
      </c>
      <c r="D52" s="101"/>
      <c r="E52" s="98" t="s">
        <v>2631</v>
      </c>
      <c r="F52" s="98"/>
      <c r="G52" s="98">
        <v>2</v>
      </c>
      <c r="H52" s="98"/>
      <c r="I52" s="93">
        <f t="shared" si="0"/>
        <v>2</v>
      </c>
    </row>
    <row r="53" spans="1:9" x14ac:dyDescent="0.25">
      <c r="A53" s="94">
        <v>50</v>
      </c>
      <c r="B53" s="99" t="s">
        <v>2663</v>
      </c>
      <c r="C53" s="99" t="s">
        <v>1194</v>
      </c>
      <c r="D53" s="99"/>
      <c r="E53" s="97" t="s">
        <v>2631</v>
      </c>
      <c r="F53" s="98">
        <v>1</v>
      </c>
      <c r="G53" s="98"/>
      <c r="H53" s="98"/>
      <c r="I53" s="93">
        <f t="shared" si="0"/>
        <v>1</v>
      </c>
    </row>
    <row r="54" spans="1:9" x14ac:dyDescent="0.25">
      <c r="A54" s="94">
        <v>50</v>
      </c>
      <c r="B54" s="101" t="s">
        <v>43</v>
      </c>
      <c r="C54" s="101" t="s">
        <v>1825</v>
      </c>
      <c r="D54" s="101"/>
      <c r="E54" s="98" t="s">
        <v>2631</v>
      </c>
      <c r="F54" s="98"/>
      <c r="G54" s="98">
        <v>1</v>
      </c>
      <c r="H54" s="98"/>
      <c r="I54" s="93">
        <f t="shared" si="0"/>
        <v>1</v>
      </c>
    </row>
    <row r="55" spans="1:9" x14ac:dyDescent="0.25">
      <c r="A55" s="94">
        <v>50</v>
      </c>
      <c r="B55" s="101" t="s">
        <v>68</v>
      </c>
      <c r="C55" s="101" t="s">
        <v>1825</v>
      </c>
      <c r="D55" s="101"/>
      <c r="E55" s="98" t="s">
        <v>2631</v>
      </c>
      <c r="F55" s="98"/>
      <c r="G55" s="98">
        <v>1</v>
      </c>
      <c r="H55" s="98"/>
      <c r="I55" s="93">
        <f t="shared" si="0"/>
        <v>1</v>
      </c>
    </row>
    <row r="56" spans="1:9" x14ac:dyDescent="0.25">
      <c r="A56" s="94">
        <v>50</v>
      </c>
      <c r="B56" s="101" t="s">
        <v>51</v>
      </c>
      <c r="C56" s="101" t="s">
        <v>711</v>
      </c>
      <c r="D56" s="101"/>
      <c r="E56" s="98" t="s">
        <v>2631</v>
      </c>
      <c r="F56" s="98"/>
      <c r="G56" s="98">
        <v>1</v>
      </c>
      <c r="H56" s="98"/>
      <c r="I56" s="93">
        <f t="shared" si="0"/>
        <v>1</v>
      </c>
    </row>
    <row r="57" spans="1:9" x14ac:dyDescent="0.25">
      <c r="A57" s="94">
        <v>50</v>
      </c>
      <c r="B57" s="99" t="s">
        <v>2658</v>
      </c>
      <c r="C57" s="99" t="s">
        <v>785</v>
      </c>
      <c r="D57" s="99"/>
      <c r="E57" s="97" t="s">
        <v>2631</v>
      </c>
      <c r="F57" s="98">
        <v>1</v>
      </c>
      <c r="G57" s="98"/>
      <c r="H57" s="98"/>
      <c r="I57" s="93">
        <f t="shared" si="0"/>
        <v>1</v>
      </c>
    </row>
    <row r="58" spans="1:9" x14ac:dyDescent="0.25">
      <c r="A58" s="94">
        <v>50</v>
      </c>
      <c r="B58" s="101" t="s">
        <v>2650</v>
      </c>
      <c r="C58" s="101" t="s">
        <v>2669</v>
      </c>
      <c r="D58" s="101"/>
      <c r="E58" s="97" t="s">
        <v>2631</v>
      </c>
      <c r="F58" s="98">
        <v>1</v>
      </c>
      <c r="G58" s="98"/>
      <c r="H58" s="98"/>
      <c r="I58" s="93">
        <f t="shared" si="0"/>
        <v>1</v>
      </c>
    </row>
    <row r="59" spans="1:9" x14ac:dyDescent="0.25">
      <c r="A59" s="94">
        <v>50</v>
      </c>
      <c r="B59" s="101" t="s">
        <v>2666</v>
      </c>
      <c r="C59" s="101" t="s">
        <v>2667</v>
      </c>
      <c r="D59" s="101"/>
      <c r="E59" s="97" t="s">
        <v>2631</v>
      </c>
      <c r="F59" s="98">
        <v>1</v>
      </c>
      <c r="G59" s="98"/>
      <c r="H59" s="98"/>
      <c r="I59" s="93">
        <f t="shared" si="0"/>
        <v>1</v>
      </c>
    </row>
    <row r="60" spans="1:9" x14ac:dyDescent="0.25">
      <c r="A60" s="94">
        <v>50</v>
      </c>
      <c r="B60" s="99" t="s">
        <v>1052</v>
      </c>
      <c r="C60" s="99" t="s">
        <v>2659</v>
      </c>
      <c r="D60" s="99"/>
      <c r="E60" s="97" t="s">
        <v>2631</v>
      </c>
      <c r="F60" s="98">
        <v>1</v>
      </c>
      <c r="G60" s="98"/>
      <c r="H60" s="98"/>
      <c r="I60" s="93">
        <f t="shared" si="0"/>
        <v>1</v>
      </c>
    </row>
    <row r="61" spans="1:9" x14ac:dyDescent="0.25">
      <c r="A61" s="94">
        <v>50</v>
      </c>
      <c r="B61" s="99" t="s">
        <v>27</v>
      </c>
      <c r="C61" s="99" t="s">
        <v>2662</v>
      </c>
      <c r="D61" s="99"/>
      <c r="E61" s="97" t="s">
        <v>2631</v>
      </c>
      <c r="F61" s="98">
        <v>1</v>
      </c>
      <c r="G61" s="98"/>
      <c r="H61" s="98"/>
      <c r="I61" s="93">
        <f t="shared" si="0"/>
        <v>1</v>
      </c>
    </row>
    <row r="62" spans="1:9" x14ac:dyDescent="0.25">
      <c r="A62" s="94">
        <v>50</v>
      </c>
      <c r="B62" s="101" t="s">
        <v>2666</v>
      </c>
      <c r="C62" s="101" t="s">
        <v>2668</v>
      </c>
      <c r="D62" s="101"/>
      <c r="E62" s="97" t="s">
        <v>2631</v>
      </c>
      <c r="F62" s="98">
        <v>1</v>
      </c>
      <c r="G62" s="98"/>
      <c r="H62" s="98"/>
      <c r="I62" s="93">
        <f t="shared" si="0"/>
        <v>1</v>
      </c>
    </row>
    <row r="63" spans="1:9" x14ac:dyDescent="0.25">
      <c r="A63" s="94">
        <v>50</v>
      </c>
      <c r="B63" s="101" t="s">
        <v>2670</v>
      </c>
      <c r="C63" s="101" t="s">
        <v>2671</v>
      </c>
      <c r="D63" s="101"/>
      <c r="E63" s="97" t="s">
        <v>2631</v>
      </c>
      <c r="F63" s="98">
        <v>1</v>
      </c>
      <c r="G63" s="98"/>
      <c r="H63" s="98"/>
      <c r="I63" s="93">
        <f t="shared" si="0"/>
        <v>1</v>
      </c>
    </row>
    <row r="64" spans="1:9" x14ac:dyDescent="0.25">
      <c r="A64" s="94">
        <v>50</v>
      </c>
      <c r="B64" s="101" t="s">
        <v>2665</v>
      </c>
      <c r="C64" s="101" t="s">
        <v>1761</v>
      </c>
      <c r="D64" s="101"/>
      <c r="E64" s="97" t="s">
        <v>2631</v>
      </c>
      <c r="F64" s="98">
        <v>1</v>
      </c>
      <c r="G64" s="98"/>
      <c r="H64" s="98"/>
      <c r="I64" s="93">
        <f t="shared" si="0"/>
        <v>1</v>
      </c>
    </row>
    <row r="65" spans="1:9" x14ac:dyDescent="0.25">
      <c r="A65" s="94">
        <v>50</v>
      </c>
      <c r="B65" s="99" t="s">
        <v>2663</v>
      </c>
      <c r="C65" s="99" t="s">
        <v>2664</v>
      </c>
      <c r="D65" s="100"/>
      <c r="E65" s="97" t="s">
        <v>2631</v>
      </c>
      <c r="F65" s="98">
        <v>1</v>
      </c>
      <c r="G65" s="98"/>
      <c r="H65" s="98"/>
      <c r="I65" s="93">
        <f t="shared" si="0"/>
        <v>1</v>
      </c>
    </row>
    <row r="66" spans="1:9" x14ac:dyDescent="0.25">
      <c r="A66" s="94">
        <v>50</v>
      </c>
      <c r="B66" s="99" t="s">
        <v>700</v>
      </c>
      <c r="C66" s="99" t="s">
        <v>1712</v>
      </c>
      <c r="D66" s="100"/>
      <c r="E66" s="97" t="s">
        <v>2631</v>
      </c>
      <c r="F66" s="98">
        <v>1</v>
      </c>
      <c r="G66" s="98"/>
      <c r="H66" s="98"/>
      <c r="I66" s="93">
        <f t="shared" si="0"/>
        <v>1</v>
      </c>
    </row>
    <row r="67" spans="1:9" x14ac:dyDescent="0.25">
      <c r="A67" s="94">
        <v>50</v>
      </c>
      <c r="B67" s="99" t="s">
        <v>2661</v>
      </c>
      <c r="C67" s="99" t="s">
        <v>1184</v>
      </c>
      <c r="D67" s="100"/>
      <c r="E67" s="97" t="s">
        <v>2631</v>
      </c>
      <c r="F67" s="98">
        <v>1</v>
      </c>
      <c r="G67" s="98"/>
      <c r="H67" s="98"/>
      <c r="I67" s="93">
        <f t="shared" si="0"/>
        <v>1</v>
      </c>
    </row>
    <row r="68" spans="1:9" x14ac:dyDescent="0.25">
      <c r="A68" s="94">
        <v>50</v>
      </c>
      <c r="B68" s="99" t="s">
        <v>44</v>
      </c>
      <c r="C68" s="99" t="s">
        <v>2660</v>
      </c>
      <c r="D68" s="99"/>
      <c r="E68" s="97" t="s">
        <v>2631</v>
      </c>
      <c r="F68" s="98">
        <v>1</v>
      </c>
      <c r="G68" s="98"/>
      <c r="H68" s="98"/>
      <c r="I68" s="93">
        <f t="shared" ref="I68" si="1">+F68+G68+H68</f>
        <v>1</v>
      </c>
    </row>
  </sheetData>
  <autoFilter ref="A3:I3">
    <sortState ref="A4:I68">
      <sortCondition descending="1" ref="I3"/>
    </sortState>
  </autoFilter>
  <mergeCells count="1">
    <mergeCell ref="A1:I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89"/>
  <sheetViews>
    <sheetView zoomScale="115" zoomScaleNormal="115" workbookViewId="0">
      <selection activeCell="A2" sqref="A2"/>
    </sheetView>
  </sheetViews>
  <sheetFormatPr defaultRowHeight="15" x14ac:dyDescent="0.25"/>
  <cols>
    <col min="1" max="1" width="6.5703125" style="85" bestFit="1" customWidth="1"/>
    <col min="2" max="2" width="11.28515625" style="85" customWidth="1"/>
    <col min="3" max="3" width="14.7109375" style="85" customWidth="1"/>
    <col min="4" max="4" width="25.140625" style="85" customWidth="1"/>
    <col min="5" max="5" width="9.5703125" style="102" bestFit="1" customWidth="1"/>
    <col min="6" max="6" width="11.140625" style="102" customWidth="1"/>
    <col min="7" max="7" width="10.5703125" style="102" bestFit="1" customWidth="1"/>
    <col min="8" max="8" width="13.7109375" style="102" customWidth="1"/>
    <col min="9" max="16384" width="9.140625" style="85"/>
  </cols>
  <sheetData>
    <row r="1" spans="1:9" ht="21" x14ac:dyDescent="0.35">
      <c r="A1" s="84" t="s">
        <v>2739</v>
      </c>
      <c r="B1" s="84"/>
      <c r="C1" s="84"/>
      <c r="D1" s="84"/>
      <c r="E1" s="84"/>
      <c r="F1" s="84"/>
      <c r="G1" s="84"/>
      <c r="H1" s="84"/>
      <c r="I1" s="84"/>
    </row>
    <row r="2" spans="1:9" x14ac:dyDescent="0.25">
      <c r="I2" s="103"/>
    </row>
    <row r="3" spans="1:9" s="106" customFormat="1" ht="30.75" thickBot="1" x14ac:dyDescent="0.3">
      <c r="A3" s="104" t="s">
        <v>361</v>
      </c>
      <c r="B3" s="105" t="s">
        <v>9</v>
      </c>
      <c r="C3" s="105" t="s">
        <v>10</v>
      </c>
      <c r="D3" s="105" t="s">
        <v>1</v>
      </c>
      <c r="E3" s="89" t="s">
        <v>11</v>
      </c>
      <c r="F3" s="89" t="s">
        <v>363</v>
      </c>
      <c r="G3" s="89" t="s">
        <v>2630</v>
      </c>
      <c r="H3" s="89" t="s">
        <v>2729</v>
      </c>
      <c r="I3" s="89" t="s">
        <v>366</v>
      </c>
    </row>
    <row r="4" spans="1:9" s="106" customFormat="1" ht="15.75" thickTop="1" x14ac:dyDescent="0.25">
      <c r="A4" s="90">
        <v>1</v>
      </c>
      <c r="B4" s="107" t="s">
        <v>52</v>
      </c>
      <c r="C4" s="107" t="s">
        <v>2680</v>
      </c>
      <c r="D4" s="107"/>
      <c r="E4" s="90" t="s">
        <v>2675</v>
      </c>
      <c r="F4" s="108">
        <v>17</v>
      </c>
      <c r="G4" s="90">
        <v>18</v>
      </c>
      <c r="H4" s="90"/>
      <c r="I4" s="109">
        <f t="shared" ref="I4:I54" si="0">+F4+G4+H4</f>
        <v>35</v>
      </c>
    </row>
    <row r="5" spans="1:9" s="106" customFormat="1" x14ac:dyDescent="0.25">
      <c r="A5" s="94">
        <v>2</v>
      </c>
      <c r="B5" s="99" t="s">
        <v>2688</v>
      </c>
      <c r="C5" s="99" t="s">
        <v>2402</v>
      </c>
      <c r="D5" s="99"/>
      <c r="E5" s="94" t="s">
        <v>2675</v>
      </c>
      <c r="F5" s="110">
        <v>13</v>
      </c>
      <c r="G5" s="94">
        <v>20</v>
      </c>
      <c r="H5" s="94"/>
      <c r="I5" s="109">
        <f t="shared" si="0"/>
        <v>33</v>
      </c>
    </row>
    <row r="6" spans="1:9" s="106" customFormat="1" x14ac:dyDescent="0.25">
      <c r="A6" s="94">
        <v>3</v>
      </c>
      <c r="B6" s="99" t="s">
        <v>2093</v>
      </c>
      <c r="C6" s="99" t="s">
        <v>2682</v>
      </c>
      <c r="D6" s="99"/>
      <c r="E6" s="94" t="s">
        <v>2675</v>
      </c>
      <c r="F6" s="110">
        <v>16</v>
      </c>
      <c r="G6" s="94">
        <v>16</v>
      </c>
      <c r="H6" s="94"/>
      <c r="I6" s="109">
        <f t="shared" si="0"/>
        <v>32</v>
      </c>
    </row>
    <row r="7" spans="1:9" s="106" customFormat="1" x14ac:dyDescent="0.25">
      <c r="A7" s="94">
        <v>4</v>
      </c>
      <c r="B7" s="99" t="s">
        <v>2618</v>
      </c>
      <c r="C7" s="99" t="s">
        <v>28</v>
      </c>
      <c r="D7" s="99"/>
      <c r="E7" s="94" t="s">
        <v>2674</v>
      </c>
      <c r="F7" s="110">
        <v>19</v>
      </c>
      <c r="G7" s="94">
        <v>12</v>
      </c>
      <c r="H7" s="94"/>
      <c r="I7" s="109">
        <f t="shared" si="0"/>
        <v>31</v>
      </c>
    </row>
    <row r="8" spans="1:9" s="106" customFormat="1" x14ac:dyDescent="0.25">
      <c r="A8" s="94">
        <v>5</v>
      </c>
      <c r="B8" s="99" t="s">
        <v>57</v>
      </c>
      <c r="C8" s="99" t="s">
        <v>2689</v>
      </c>
      <c r="D8" s="100"/>
      <c r="E8" s="94" t="s">
        <v>2674</v>
      </c>
      <c r="F8" s="110">
        <v>12</v>
      </c>
      <c r="G8" s="94">
        <v>18</v>
      </c>
      <c r="H8" s="94"/>
      <c r="I8" s="109">
        <f t="shared" si="0"/>
        <v>30</v>
      </c>
    </row>
    <row r="9" spans="1:9" s="106" customFormat="1" x14ac:dyDescent="0.25">
      <c r="A9" s="94">
        <v>6</v>
      </c>
      <c r="B9" s="99" t="s">
        <v>2701</v>
      </c>
      <c r="C9" s="99" t="s">
        <v>171</v>
      </c>
      <c r="D9" s="99"/>
      <c r="E9" s="94" t="s">
        <v>2674</v>
      </c>
      <c r="F9" s="110">
        <v>4</v>
      </c>
      <c r="G9" s="94">
        <v>19</v>
      </c>
      <c r="H9" s="94"/>
      <c r="I9" s="109">
        <f t="shared" si="0"/>
        <v>23</v>
      </c>
    </row>
    <row r="10" spans="1:9" s="106" customFormat="1" x14ac:dyDescent="0.25">
      <c r="A10" s="94">
        <v>7</v>
      </c>
      <c r="B10" s="99" t="s">
        <v>212</v>
      </c>
      <c r="C10" s="99" t="s">
        <v>2680</v>
      </c>
      <c r="D10" s="99"/>
      <c r="E10" s="94" t="s">
        <v>2674</v>
      </c>
      <c r="F10" s="110">
        <v>7</v>
      </c>
      <c r="G10" s="94">
        <v>15</v>
      </c>
      <c r="H10" s="94"/>
      <c r="I10" s="109">
        <f t="shared" si="0"/>
        <v>22</v>
      </c>
    </row>
    <row r="11" spans="1:9" s="106" customFormat="1" x14ac:dyDescent="0.25">
      <c r="A11" s="94">
        <v>8</v>
      </c>
      <c r="B11" s="99" t="s">
        <v>45</v>
      </c>
      <c r="C11" s="99" t="s">
        <v>2740</v>
      </c>
      <c r="D11" s="99"/>
      <c r="E11" s="94" t="s">
        <v>2674</v>
      </c>
      <c r="F11" s="94"/>
      <c r="G11" s="94">
        <v>20</v>
      </c>
      <c r="H11" s="94"/>
      <c r="I11" s="109">
        <f t="shared" si="0"/>
        <v>20</v>
      </c>
    </row>
    <row r="12" spans="1:9" s="106" customFormat="1" x14ac:dyDescent="0.25">
      <c r="A12" s="94">
        <v>8</v>
      </c>
      <c r="B12" s="99" t="s">
        <v>2672</v>
      </c>
      <c r="C12" s="99" t="s">
        <v>2673</v>
      </c>
      <c r="D12" s="99"/>
      <c r="E12" s="94" t="s">
        <v>2674</v>
      </c>
      <c r="F12" s="110">
        <v>20</v>
      </c>
      <c r="G12" s="94"/>
      <c r="H12" s="94"/>
      <c r="I12" s="109">
        <f t="shared" si="0"/>
        <v>20</v>
      </c>
    </row>
    <row r="13" spans="1:9" s="106" customFormat="1" x14ac:dyDescent="0.25">
      <c r="A13" s="94">
        <v>8</v>
      </c>
      <c r="B13" s="99" t="s">
        <v>132</v>
      </c>
      <c r="C13" s="99" t="s">
        <v>2133</v>
      </c>
      <c r="D13" s="100"/>
      <c r="E13" s="94" t="s">
        <v>2675</v>
      </c>
      <c r="F13" s="110">
        <v>20</v>
      </c>
      <c r="G13" s="94"/>
      <c r="H13" s="94"/>
      <c r="I13" s="109">
        <f t="shared" si="0"/>
        <v>20</v>
      </c>
    </row>
    <row r="14" spans="1:9" s="106" customFormat="1" x14ac:dyDescent="0.25">
      <c r="A14" s="94">
        <v>11</v>
      </c>
      <c r="B14" s="99" t="s">
        <v>58</v>
      </c>
      <c r="C14" s="99" t="s">
        <v>2676</v>
      </c>
      <c r="D14" s="99"/>
      <c r="E14" s="94" t="s">
        <v>2675</v>
      </c>
      <c r="F14" s="110">
        <v>19</v>
      </c>
      <c r="G14" s="94"/>
      <c r="H14" s="94"/>
      <c r="I14" s="109">
        <f t="shared" si="0"/>
        <v>19</v>
      </c>
    </row>
    <row r="15" spans="1:9" s="106" customFormat="1" x14ac:dyDescent="0.25">
      <c r="A15" s="94">
        <v>11</v>
      </c>
      <c r="B15" s="99" t="s">
        <v>2700</v>
      </c>
      <c r="C15" s="99" t="s">
        <v>347</v>
      </c>
      <c r="D15" s="99"/>
      <c r="E15" s="94" t="s">
        <v>2674</v>
      </c>
      <c r="F15" s="110">
        <v>5</v>
      </c>
      <c r="G15" s="94">
        <v>14</v>
      </c>
      <c r="H15" s="94"/>
      <c r="I15" s="109">
        <f t="shared" si="0"/>
        <v>19</v>
      </c>
    </row>
    <row r="16" spans="1:9" s="106" customFormat="1" x14ac:dyDescent="0.25">
      <c r="A16" s="94">
        <v>11</v>
      </c>
      <c r="B16" s="99" t="s">
        <v>2088</v>
      </c>
      <c r="C16" s="99" t="s">
        <v>2212</v>
      </c>
      <c r="D16" s="99"/>
      <c r="E16" s="94" t="s">
        <v>2675</v>
      </c>
      <c r="F16" s="94"/>
      <c r="G16" s="94">
        <v>19</v>
      </c>
      <c r="H16" s="94"/>
      <c r="I16" s="109">
        <f t="shared" si="0"/>
        <v>19</v>
      </c>
    </row>
    <row r="17" spans="1:9" s="106" customFormat="1" x14ac:dyDescent="0.25">
      <c r="A17" s="94">
        <v>14</v>
      </c>
      <c r="B17" s="99" t="s">
        <v>2672</v>
      </c>
      <c r="C17" s="99" t="s">
        <v>2673</v>
      </c>
      <c r="D17" s="99"/>
      <c r="E17" s="94" t="s">
        <v>2675</v>
      </c>
      <c r="F17" s="110">
        <v>18</v>
      </c>
      <c r="G17" s="94"/>
      <c r="H17" s="94"/>
      <c r="I17" s="109">
        <f t="shared" si="0"/>
        <v>18</v>
      </c>
    </row>
    <row r="18" spans="1:9" s="106" customFormat="1" x14ac:dyDescent="0.25">
      <c r="A18" s="94">
        <v>14</v>
      </c>
      <c r="B18" s="99" t="s">
        <v>2132</v>
      </c>
      <c r="C18" s="99" t="s">
        <v>2677</v>
      </c>
      <c r="D18" s="100"/>
      <c r="E18" s="94" t="s">
        <v>2674</v>
      </c>
      <c r="F18" s="110">
        <v>18</v>
      </c>
      <c r="G18" s="94"/>
      <c r="H18" s="94"/>
      <c r="I18" s="109">
        <f t="shared" si="0"/>
        <v>18</v>
      </c>
    </row>
    <row r="19" spans="1:9" s="106" customFormat="1" x14ac:dyDescent="0.25">
      <c r="A19" s="94">
        <v>16</v>
      </c>
      <c r="B19" s="99" t="s">
        <v>45</v>
      </c>
      <c r="C19" s="99" t="s">
        <v>2741</v>
      </c>
      <c r="D19" s="99"/>
      <c r="E19" s="94" t="s">
        <v>2675</v>
      </c>
      <c r="F19" s="94"/>
      <c r="G19" s="94">
        <v>17</v>
      </c>
      <c r="H19" s="94"/>
      <c r="I19" s="109">
        <f t="shared" si="0"/>
        <v>17</v>
      </c>
    </row>
    <row r="20" spans="1:9" s="106" customFormat="1" x14ac:dyDescent="0.25">
      <c r="A20" s="94">
        <v>16</v>
      </c>
      <c r="B20" s="99" t="s">
        <v>2691</v>
      </c>
      <c r="C20" s="99" t="s">
        <v>2726</v>
      </c>
      <c r="D20" s="99"/>
      <c r="E20" s="94" t="s">
        <v>2674</v>
      </c>
      <c r="F20" s="94"/>
      <c r="G20" s="94">
        <v>17</v>
      </c>
      <c r="H20" s="94"/>
      <c r="I20" s="109">
        <f t="shared" si="0"/>
        <v>17</v>
      </c>
    </row>
    <row r="21" spans="1:9" s="106" customFormat="1" x14ac:dyDescent="0.25">
      <c r="A21" s="94">
        <v>16</v>
      </c>
      <c r="B21" s="99" t="s">
        <v>2678</v>
      </c>
      <c r="C21" s="99" t="s">
        <v>2679</v>
      </c>
      <c r="D21" s="99"/>
      <c r="E21" s="94" t="s">
        <v>2674</v>
      </c>
      <c r="F21" s="110">
        <v>17</v>
      </c>
      <c r="G21" s="94"/>
      <c r="H21" s="94"/>
      <c r="I21" s="109">
        <f t="shared" si="0"/>
        <v>17</v>
      </c>
    </row>
    <row r="22" spans="1:9" s="106" customFormat="1" x14ac:dyDescent="0.25">
      <c r="A22" s="94">
        <v>19</v>
      </c>
      <c r="B22" s="99" t="s">
        <v>2681</v>
      </c>
      <c r="C22" s="99" t="s">
        <v>2114</v>
      </c>
      <c r="D22" s="99"/>
      <c r="E22" s="94" t="s">
        <v>2674</v>
      </c>
      <c r="F22" s="110">
        <v>16</v>
      </c>
      <c r="G22" s="94"/>
      <c r="H22" s="94"/>
      <c r="I22" s="109">
        <f t="shared" si="0"/>
        <v>16</v>
      </c>
    </row>
    <row r="23" spans="1:9" s="106" customFormat="1" x14ac:dyDescent="0.25">
      <c r="A23" s="94">
        <v>19</v>
      </c>
      <c r="B23" s="99" t="s">
        <v>2173</v>
      </c>
      <c r="C23" s="99" t="s">
        <v>2727</v>
      </c>
      <c r="D23" s="99"/>
      <c r="E23" s="94" t="s">
        <v>2674</v>
      </c>
      <c r="F23" s="94"/>
      <c r="G23" s="94">
        <v>16</v>
      </c>
      <c r="H23" s="94"/>
      <c r="I23" s="109">
        <f t="shared" si="0"/>
        <v>16</v>
      </c>
    </row>
    <row r="24" spans="1:9" s="106" customFormat="1" x14ac:dyDescent="0.25">
      <c r="A24" s="94">
        <v>21</v>
      </c>
      <c r="B24" s="99" t="s">
        <v>2618</v>
      </c>
      <c r="C24" s="99" t="s">
        <v>2685</v>
      </c>
      <c r="D24" s="99"/>
      <c r="E24" s="94" t="s">
        <v>2675</v>
      </c>
      <c r="F24" s="110">
        <v>15</v>
      </c>
      <c r="G24" s="94"/>
      <c r="H24" s="94"/>
      <c r="I24" s="109">
        <f t="shared" si="0"/>
        <v>15</v>
      </c>
    </row>
    <row r="25" spans="1:9" s="106" customFormat="1" x14ac:dyDescent="0.25">
      <c r="A25" s="94">
        <v>21</v>
      </c>
      <c r="B25" s="99" t="s">
        <v>2683</v>
      </c>
      <c r="C25" s="99" t="s">
        <v>2684</v>
      </c>
      <c r="D25" s="99"/>
      <c r="E25" s="94" t="s">
        <v>2674</v>
      </c>
      <c r="F25" s="110">
        <v>15</v>
      </c>
      <c r="G25" s="94"/>
      <c r="H25" s="94"/>
      <c r="I25" s="109">
        <f t="shared" si="0"/>
        <v>15</v>
      </c>
    </row>
    <row r="26" spans="1:9" s="106" customFormat="1" x14ac:dyDescent="0.25">
      <c r="A26" s="94">
        <v>23</v>
      </c>
      <c r="B26" s="99" t="s">
        <v>2687</v>
      </c>
      <c r="C26" s="99" t="s">
        <v>2107</v>
      </c>
      <c r="D26" s="99"/>
      <c r="E26" s="94" t="s">
        <v>2675</v>
      </c>
      <c r="F26" s="110">
        <v>14</v>
      </c>
      <c r="G26" s="94"/>
      <c r="H26" s="94"/>
      <c r="I26" s="109">
        <f t="shared" si="0"/>
        <v>14</v>
      </c>
    </row>
    <row r="27" spans="1:9" s="106" customFormat="1" x14ac:dyDescent="0.25">
      <c r="A27" s="94">
        <v>23</v>
      </c>
      <c r="B27" s="99" t="s">
        <v>2702</v>
      </c>
      <c r="C27" s="99" t="s">
        <v>2703</v>
      </c>
      <c r="D27" s="100"/>
      <c r="E27" s="94" t="s">
        <v>2674</v>
      </c>
      <c r="F27" s="110">
        <v>3</v>
      </c>
      <c r="G27" s="94">
        <v>11</v>
      </c>
      <c r="H27" s="94"/>
      <c r="I27" s="109">
        <f t="shared" si="0"/>
        <v>14</v>
      </c>
    </row>
    <row r="28" spans="1:9" s="106" customFormat="1" x14ac:dyDescent="0.25">
      <c r="A28" s="94">
        <v>23</v>
      </c>
      <c r="B28" s="99" t="s">
        <v>2265</v>
      </c>
      <c r="C28" s="99" t="s">
        <v>2686</v>
      </c>
      <c r="D28" s="99"/>
      <c r="E28" s="94" t="s">
        <v>2674</v>
      </c>
      <c r="F28" s="110">
        <v>14</v>
      </c>
      <c r="G28" s="94"/>
      <c r="H28" s="94"/>
      <c r="I28" s="109">
        <f t="shared" si="0"/>
        <v>14</v>
      </c>
    </row>
    <row r="29" spans="1:9" s="106" customFormat="1" x14ac:dyDescent="0.25">
      <c r="A29" s="94">
        <v>26</v>
      </c>
      <c r="B29" s="99" t="s">
        <v>2584</v>
      </c>
      <c r="C29" s="99" t="s">
        <v>2099</v>
      </c>
      <c r="D29" s="99"/>
      <c r="E29" s="94" t="s">
        <v>2674</v>
      </c>
      <c r="F29" s="110">
        <v>13</v>
      </c>
      <c r="G29" s="94"/>
      <c r="H29" s="94"/>
      <c r="I29" s="109">
        <f t="shared" si="0"/>
        <v>13</v>
      </c>
    </row>
    <row r="30" spans="1:9" s="106" customFormat="1" x14ac:dyDescent="0.25">
      <c r="A30" s="94">
        <v>26</v>
      </c>
      <c r="B30" s="99" t="s">
        <v>2618</v>
      </c>
      <c r="C30" s="99" t="s">
        <v>2727</v>
      </c>
      <c r="D30" s="99"/>
      <c r="E30" s="94" t="s">
        <v>2674</v>
      </c>
      <c r="F30" s="94"/>
      <c r="G30" s="94">
        <v>13</v>
      </c>
      <c r="H30" s="94"/>
      <c r="I30" s="109">
        <f t="shared" si="0"/>
        <v>13</v>
      </c>
    </row>
    <row r="31" spans="1:9" s="106" customFormat="1" x14ac:dyDescent="0.25">
      <c r="A31" s="94">
        <v>28</v>
      </c>
      <c r="B31" s="99" t="s">
        <v>2299</v>
      </c>
      <c r="C31" s="99" t="s">
        <v>2451</v>
      </c>
      <c r="D31" s="99"/>
      <c r="E31" s="94" t="s">
        <v>2675</v>
      </c>
      <c r="F31" s="110">
        <v>12</v>
      </c>
      <c r="G31" s="94"/>
      <c r="H31" s="94"/>
      <c r="I31" s="109">
        <f t="shared" si="0"/>
        <v>12</v>
      </c>
    </row>
    <row r="32" spans="1:9" s="106" customFormat="1" x14ac:dyDescent="0.25">
      <c r="A32" s="94">
        <v>29</v>
      </c>
      <c r="B32" s="99" t="s">
        <v>2691</v>
      </c>
      <c r="C32" s="99" t="s">
        <v>2692</v>
      </c>
      <c r="D32" s="99"/>
      <c r="E32" s="94" t="s">
        <v>2675</v>
      </c>
      <c r="F32" s="110">
        <v>11</v>
      </c>
      <c r="G32" s="94"/>
      <c r="H32" s="94"/>
      <c r="I32" s="109">
        <f t="shared" si="0"/>
        <v>11</v>
      </c>
    </row>
    <row r="33" spans="1:9" s="106" customFormat="1" x14ac:dyDescent="0.25">
      <c r="A33" s="94">
        <v>29</v>
      </c>
      <c r="B33" s="99" t="s">
        <v>128</v>
      </c>
      <c r="C33" s="99" t="s">
        <v>2690</v>
      </c>
      <c r="D33" s="99"/>
      <c r="E33" s="94" t="s">
        <v>2674</v>
      </c>
      <c r="F33" s="110">
        <v>11</v>
      </c>
      <c r="G33" s="94"/>
      <c r="H33" s="94"/>
      <c r="I33" s="109">
        <f t="shared" si="0"/>
        <v>11</v>
      </c>
    </row>
    <row r="34" spans="1:9" s="106" customFormat="1" x14ac:dyDescent="0.25">
      <c r="A34" s="94">
        <v>31</v>
      </c>
      <c r="B34" s="99" t="s">
        <v>302</v>
      </c>
      <c r="C34" s="99" t="s">
        <v>2253</v>
      </c>
      <c r="D34" s="99"/>
      <c r="E34" s="94" t="s">
        <v>2675</v>
      </c>
      <c r="F34" s="110">
        <v>10</v>
      </c>
      <c r="G34" s="94"/>
      <c r="H34" s="94"/>
      <c r="I34" s="109">
        <f t="shared" si="0"/>
        <v>10</v>
      </c>
    </row>
    <row r="35" spans="1:9" s="106" customFormat="1" x14ac:dyDescent="0.25">
      <c r="A35" s="94">
        <v>31</v>
      </c>
      <c r="B35" s="99" t="s">
        <v>258</v>
      </c>
      <c r="C35" s="99" t="s">
        <v>2690</v>
      </c>
      <c r="D35" s="99"/>
      <c r="E35" s="94" t="s">
        <v>2674</v>
      </c>
      <c r="F35" s="94"/>
      <c r="G35" s="94">
        <v>10</v>
      </c>
      <c r="H35" s="94"/>
      <c r="I35" s="109">
        <f t="shared" si="0"/>
        <v>10</v>
      </c>
    </row>
    <row r="36" spans="1:9" s="106" customFormat="1" x14ac:dyDescent="0.25">
      <c r="A36" s="94">
        <v>31</v>
      </c>
      <c r="B36" s="99" t="s">
        <v>2142</v>
      </c>
      <c r="C36" s="99" t="s">
        <v>2693</v>
      </c>
      <c r="D36" s="99"/>
      <c r="E36" s="94" t="s">
        <v>2674</v>
      </c>
      <c r="F36" s="110">
        <v>10</v>
      </c>
      <c r="G36" s="94"/>
      <c r="H36" s="94"/>
      <c r="I36" s="109">
        <f t="shared" si="0"/>
        <v>10</v>
      </c>
    </row>
    <row r="37" spans="1:9" s="106" customFormat="1" x14ac:dyDescent="0.25">
      <c r="A37" s="94">
        <v>34</v>
      </c>
      <c r="B37" s="99" t="s">
        <v>2695</v>
      </c>
      <c r="C37" s="99" t="s">
        <v>2696</v>
      </c>
      <c r="D37" s="99"/>
      <c r="E37" s="94" t="s">
        <v>2675</v>
      </c>
      <c r="F37" s="110">
        <v>9</v>
      </c>
      <c r="G37" s="94"/>
      <c r="H37" s="94"/>
      <c r="I37" s="109">
        <f t="shared" si="0"/>
        <v>9</v>
      </c>
    </row>
    <row r="38" spans="1:9" s="106" customFormat="1" x14ac:dyDescent="0.25">
      <c r="A38" s="94">
        <v>34</v>
      </c>
      <c r="B38" s="99" t="s">
        <v>2132</v>
      </c>
      <c r="C38" s="99" t="s">
        <v>2694</v>
      </c>
      <c r="D38" s="100"/>
      <c r="E38" s="94" t="s">
        <v>2674</v>
      </c>
      <c r="F38" s="110">
        <v>9</v>
      </c>
      <c r="G38" s="94"/>
      <c r="H38" s="94"/>
      <c r="I38" s="109">
        <f t="shared" si="0"/>
        <v>9</v>
      </c>
    </row>
    <row r="39" spans="1:9" s="106" customFormat="1" x14ac:dyDescent="0.25">
      <c r="A39" s="94">
        <v>36</v>
      </c>
      <c r="B39" s="99" t="s">
        <v>2697</v>
      </c>
      <c r="C39" s="99" t="s">
        <v>2696</v>
      </c>
      <c r="D39" s="99"/>
      <c r="E39" s="94" t="s">
        <v>2674</v>
      </c>
      <c r="F39" s="110">
        <v>8</v>
      </c>
      <c r="G39" s="94"/>
      <c r="H39" s="94"/>
      <c r="I39" s="109">
        <f t="shared" si="0"/>
        <v>8</v>
      </c>
    </row>
    <row r="40" spans="1:9" s="106" customFormat="1" x14ac:dyDescent="0.25">
      <c r="A40" s="94">
        <v>36</v>
      </c>
      <c r="B40" s="99" t="s">
        <v>2698</v>
      </c>
      <c r="C40" s="99" t="s">
        <v>2099</v>
      </c>
      <c r="D40" s="99"/>
      <c r="E40" s="94" t="s">
        <v>2675</v>
      </c>
      <c r="F40" s="110">
        <v>8</v>
      </c>
      <c r="G40" s="94"/>
      <c r="H40" s="94"/>
      <c r="I40" s="109">
        <f t="shared" si="0"/>
        <v>8</v>
      </c>
    </row>
    <row r="41" spans="1:9" s="106" customFormat="1" x14ac:dyDescent="0.25">
      <c r="A41" s="94">
        <v>38</v>
      </c>
      <c r="B41" s="99" t="s">
        <v>2142</v>
      </c>
      <c r="C41" s="99" t="s">
        <v>135</v>
      </c>
      <c r="D41" s="99"/>
      <c r="E41" s="94" t="s">
        <v>2675</v>
      </c>
      <c r="F41" s="110">
        <v>7</v>
      </c>
      <c r="G41" s="94"/>
      <c r="H41" s="94"/>
      <c r="I41" s="109">
        <f t="shared" si="0"/>
        <v>7</v>
      </c>
    </row>
    <row r="42" spans="1:9" s="106" customFormat="1" x14ac:dyDescent="0.25">
      <c r="A42" s="94">
        <v>39</v>
      </c>
      <c r="B42" s="99" t="s">
        <v>2698</v>
      </c>
      <c r="C42" s="99" t="s">
        <v>2699</v>
      </c>
      <c r="D42" s="99"/>
      <c r="E42" s="94" t="s">
        <v>2674</v>
      </c>
      <c r="F42" s="110">
        <v>6</v>
      </c>
      <c r="G42" s="94"/>
      <c r="H42" s="94"/>
      <c r="I42" s="109">
        <f t="shared" si="0"/>
        <v>6</v>
      </c>
    </row>
    <row r="43" spans="1:9" s="106" customFormat="1" x14ac:dyDescent="0.25">
      <c r="A43" s="94">
        <v>40</v>
      </c>
      <c r="B43" s="99" t="s">
        <v>2704</v>
      </c>
      <c r="C43" s="99" t="s">
        <v>2705</v>
      </c>
      <c r="D43" s="99"/>
      <c r="E43" s="94" t="s">
        <v>2674</v>
      </c>
      <c r="F43" s="110">
        <v>2</v>
      </c>
      <c r="G43" s="94"/>
      <c r="H43" s="94"/>
      <c r="I43" s="109">
        <f t="shared" si="0"/>
        <v>2</v>
      </c>
    </row>
    <row r="44" spans="1:9" s="106" customFormat="1" x14ac:dyDescent="0.25">
      <c r="A44" s="94">
        <v>41</v>
      </c>
      <c r="B44" s="99" t="s">
        <v>2093</v>
      </c>
      <c r="C44" s="99" t="s">
        <v>2706</v>
      </c>
      <c r="D44" s="99"/>
      <c r="E44" s="94" t="s">
        <v>2674</v>
      </c>
      <c r="F44" s="110">
        <v>1</v>
      </c>
      <c r="G44" s="94"/>
      <c r="H44" s="94"/>
      <c r="I44" s="109">
        <f t="shared" si="0"/>
        <v>1</v>
      </c>
    </row>
    <row r="45" spans="1:9" s="106" customFormat="1" x14ac:dyDescent="0.25">
      <c r="A45" s="94">
        <v>41</v>
      </c>
      <c r="B45" s="99" t="s">
        <v>2710</v>
      </c>
      <c r="C45" s="99" t="s">
        <v>2711</v>
      </c>
      <c r="D45" s="99"/>
      <c r="E45" s="94" t="s">
        <v>2674</v>
      </c>
      <c r="F45" s="110">
        <v>1</v>
      </c>
      <c r="G45" s="94"/>
      <c r="H45" s="94"/>
      <c r="I45" s="109">
        <f t="shared" si="0"/>
        <v>1</v>
      </c>
    </row>
    <row r="46" spans="1:9" s="106" customFormat="1" x14ac:dyDescent="0.25">
      <c r="A46" s="94">
        <v>41</v>
      </c>
      <c r="B46" s="99" t="s">
        <v>75</v>
      </c>
      <c r="C46" s="99" t="s">
        <v>2719</v>
      </c>
      <c r="D46" s="99"/>
      <c r="E46" s="94" t="s">
        <v>2674</v>
      </c>
      <c r="F46" s="110">
        <v>1</v>
      </c>
      <c r="G46" s="94"/>
      <c r="H46" s="94"/>
      <c r="I46" s="109">
        <f t="shared" si="0"/>
        <v>1</v>
      </c>
    </row>
    <row r="47" spans="1:9" s="106" customFormat="1" x14ac:dyDescent="0.25">
      <c r="A47" s="94">
        <v>41</v>
      </c>
      <c r="B47" s="99" t="s">
        <v>2717</v>
      </c>
      <c r="C47" s="99" t="s">
        <v>2114</v>
      </c>
      <c r="D47" s="99"/>
      <c r="E47" s="94" t="s">
        <v>2674</v>
      </c>
      <c r="F47" s="111">
        <v>1</v>
      </c>
      <c r="G47" s="94"/>
      <c r="H47" s="94"/>
      <c r="I47" s="109">
        <f t="shared" si="0"/>
        <v>1</v>
      </c>
    </row>
    <row r="48" spans="1:9" s="106" customFormat="1" x14ac:dyDescent="0.25">
      <c r="A48" s="94">
        <v>41</v>
      </c>
      <c r="B48" s="99" t="s">
        <v>2712</v>
      </c>
      <c r="C48" s="99" t="s">
        <v>2713</v>
      </c>
      <c r="D48" s="99"/>
      <c r="E48" s="94" t="s">
        <v>2674</v>
      </c>
      <c r="F48" s="111">
        <v>1</v>
      </c>
      <c r="G48" s="94"/>
      <c r="H48" s="94"/>
      <c r="I48" s="109">
        <f t="shared" si="0"/>
        <v>1</v>
      </c>
    </row>
    <row r="49" spans="1:9" s="106" customFormat="1" x14ac:dyDescent="0.25">
      <c r="A49" s="94">
        <v>41</v>
      </c>
      <c r="B49" s="99" t="s">
        <v>52</v>
      </c>
      <c r="C49" s="99" t="s">
        <v>2707</v>
      </c>
      <c r="D49" s="99"/>
      <c r="E49" s="94" t="s">
        <v>2674</v>
      </c>
      <c r="F49" s="111">
        <v>1</v>
      </c>
      <c r="G49" s="94"/>
      <c r="H49" s="94"/>
      <c r="I49" s="109">
        <f t="shared" si="0"/>
        <v>1</v>
      </c>
    </row>
    <row r="50" spans="1:9" s="106" customFormat="1" x14ac:dyDescent="0.25">
      <c r="A50" s="94">
        <v>41</v>
      </c>
      <c r="B50" s="99" t="s">
        <v>2714</v>
      </c>
      <c r="C50" s="99" t="s">
        <v>2715</v>
      </c>
      <c r="D50" s="99"/>
      <c r="E50" s="94" t="s">
        <v>2674</v>
      </c>
      <c r="F50" s="110">
        <v>1</v>
      </c>
      <c r="G50" s="94"/>
      <c r="H50" s="94"/>
      <c r="I50" s="109">
        <f t="shared" si="0"/>
        <v>1</v>
      </c>
    </row>
    <row r="51" spans="1:9" s="106" customFormat="1" x14ac:dyDescent="0.25">
      <c r="A51" s="94">
        <v>41</v>
      </c>
      <c r="B51" s="99" t="s">
        <v>2607</v>
      </c>
      <c r="C51" s="99" t="s">
        <v>2718</v>
      </c>
      <c r="D51" s="99"/>
      <c r="E51" s="94" t="s">
        <v>2674</v>
      </c>
      <c r="F51" s="110">
        <v>1</v>
      </c>
      <c r="G51" s="94"/>
      <c r="H51" s="94"/>
      <c r="I51" s="109">
        <f t="shared" si="0"/>
        <v>1</v>
      </c>
    </row>
    <row r="52" spans="1:9" s="106" customFormat="1" x14ac:dyDescent="0.25">
      <c r="A52" s="94">
        <v>41</v>
      </c>
      <c r="B52" s="99" t="s">
        <v>2708</v>
      </c>
      <c r="C52" s="99" t="s">
        <v>2653</v>
      </c>
      <c r="D52" s="99"/>
      <c r="E52" s="94" t="s">
        <v>2674</v>
      </c>
      <c r="F52" s="110">
        <v>1</v>
      </c>
      <c r="G52" s="94"/>
      <c r="H52" s="94"/>
      <c r="I52" s="109">
        <f t="shared" si="0"/>
        <v>1</v>
      </c>
    </row>
    <row r="53" spans="1:9" s="106" customFormat="1" x14ac:dyDescent="0.25">
      <c r="A53" s="94">
        <v>41</v>
      </c>
      <c r="B53" s="99" t="s">
        <v>2709</v>
      </c>
      <c r="C53" s="99" t="s">
        <v>2451</v>
      </c>
      <c r="D53" s="100"/>
      <c r="E53" s="94" t="s">
        <v>2674</v>
      </c>
      <c r="F53" s="111">
        <v>1</v>
      </c>
      <c r="G53" s="94"/>
      <c r="H53" s="94"/>
      <c r="I53" s="109">
        <f t="shared" si="0"/>
        <v>1</v>
      </c>
    </row>
    <row r="54" spans="1:9" s="106" customFormat="1" x14ac:dyDescent="0.25">
      <c r="A54" s="94">
        <v>41</v>
      </c>
      <c r="B54" s="99" t="s">
        <v>2132</v>
      </c>
      <c r="C54" s="99" t="s">
        <v>2716</v>
      </c>
      <c r="D54" s="99"/>
      <c r="E54" s="94" t="s">
        <v>2674</v>
      </c>
      <c r="F54" s="111">
        <v>1</v>
      </c>
      <c r="G54" s="94"/>
      <c r="H54" s="94"/>
      <c r="I54" s="109">
        <f t="shared" si="0"/>
        <v>1</v>
      </c>
    </row>
    <row r="55" spans="1:9" s="106" customFormat="1" x14ac:dyDescent="0.25">
      <c r="E55" s="112"/>
      <c r="F55" s="112"/>
      <c r="G55" s="112"/>
      <c r="H55" s="112"/>
    </row>
    <row r="56" spans="1:9" s="106" customFormat="1" x14ac:dyDescent="0.25">
      <c r="E56" s="112"/>
      <c r="F56" s="112"/>
      <c r="G56" s="112"/>
      <c r="H56" s="112"/>
    </row>
    <row r="57" spans="1:9" s="106" customFormat="1" x14ac:dyDescent="0.25">
      <c r="E57" s="112"/>
      <c r="F57" s="112"/>
      <c r="G57" s="112"/>
      <c r="H57" s="112"/>
    </row>
    <row r="58" spans="1:9" s="106" customFormat="1" x14ac:dyDescent="0.25">
      <c r="E58" s="112"/>
      <c r="F58" s="112"/>
      <c r="G58" s="112"/>
      <c r="H58" s="112"/>
    </row>
    <row r="59" spans="1:9" s="106" customFormat="1" x14ac:dyDescent="0.25">
      <c r="E59" s="112"/>
      <c r="F59" s="112"/>
      <c r="G59" s="112"/>
      <c r="H59" s="112"/>
    </row>
    <row r="60" spans="1:9" s="106" customFormat="1" x14ac:dyDescent="0.25">
      <c r="E60" s="112"/>
      <c r="F60" s="112"/>
      <c r="G60" s="112"/>
      <c r="H60" s="112"/>
    </row>
    <row r="61" spans="1:9" s="106" customFormat="1" x14ac:dyDescent="0.25">
      <c r="E61" s="112"/>
      <c r="F61" s="112"/>
      <c r="G61" s="112"/>
      <c r="H61" s="112"/>
    </row>
    <row r="62" spans="1:9" s="106" customFormat="1" x14ac:dyDescent="0.25">
      <c r="E62" s="112"/>
      <c r="F62" s="112"/>
      <c r="G62" s="112"/>
      <c r="H62" s="112"/>
    </row>
    <row r="63" spans="1:9" s="106" customFormat="1" x14ac:dyDescent="0.25">
      <c r="E63" s="112"/>
      <c r="F63" s="112"/>
      <c r="G63" s="112"/>
      <c r="H63" s="112"/>
    </row>
    <row r="64" spans="1:9" s="106" customFormat="1" x14ac:dyDescent="0.25">
      <c r="E64" s="112"/>
      <c r="F64" s="112"/>
      <c r="G64" s="112"/>
      <c r="H64" s="112"/>
    </row>
    <row r="65" spans="5:8" s="106" customFormat="1" x14ac:dyDescent="0.25">
      <c r="E65" s="112"/>
      <c r="F65" s="112"/>
      <c r="G65" s="112"/>
      <c r="H65" s="112"/>
    </row>
    <row r="66" spans="5:8" s="106" customFormat="1" x14ac:dyDescent="0.25">
      <c r="E66" s="112"/>
      <c r="F66" s="112"/>
      <c r="G66" s="112"/>
      <c r="H66" s="112"/>
    </row>
    <row r="67" spans="5:8" s="106" customFormat="1" x14ac:dyDescent="0.25">
      <c r="E67" s="112"/>
      <c r="F67" s="112"/>
      <c r="G67" s="112"/>
      <c r="H67" s="112"/>
    </row>
    <row r="68" spans="5:8" s="106" customFormat="1" x14ac:dyDescent="0.25">
      <c r="E68" s="112"/>
      <c r="F68" s="112"/>
      <c r="G68" s="112"/>
      <c r="H68" s="112"/>
    </row>
    <row r="69" spans="5:8" s="106" customFormat="1" x14ac:dyDescent="0.25">
      <c r="E69" s="112"/>
      <c r="F69" s="112"/>
      <c r="G69" s="112"/>
      <c r="H69" s="112"/>
    </row>
    <row r="70" spans="5:8" s="106" customFormat="1" x14ac:dyDescent="0.25">
      <c r="E70" s="112"/>
      <c r="F70" s="112"/>
      <c r="G70" s="112"/>
      <c r="H70" s="112"/>
    </row>
    <row r="71" spans="5:8" s="106" customFormat="1" x14ac:dyDescent="0.25">
      <c r="E71" s="112"/>
      <c r="F71" s="112"/>
      <c r="G71" s="112"/>
      <c r="H71" s="112"/>
    </row>
    <row r="72" spans="5:8" s="106" customFormat="1" x14ac:dyDescent="0.25">
      <c r="E72" s="112"/>
      <c r="F72" s="112"/>
      <c r="G72" s="112"/>
      <c r="H72" s="112"/>
    </row>
    <row r="73" spans="5:8" s="106" customFormat="1" x14ac:dyDescent="0.25">
      <c r="E73" s="112"/>
      <c r="F73" s="112"/>
      <c r="G73" s="112"/>
      <c r="H73" s="112"/>
    </row>
    <row r="74" spans="5:8" s="106" customFormat="1" x14ac:dyDescent="0.25">
      <c r="E74" s="112"/>
      <c r="F74" s="112"/>
      <c r="G74" s="112"/>
      <c r="H74" s="112"/>
    </row>
    <row r="75" spans="5:8" s="106" customFormat="1" x14ac:dyDescent="0.25">
      <c r="E75" s="112"/>
      <c r="F75" s="112"/>
      <c r="G75" s="112"/>
      <c r="H75" s="112"/>
    </row>
    <row r="76" spans="5:8" s="106" customFormat="1" x14ac:dyDescent="0.25">
      <c r="E76" s="112"/>
      <c r="F76" s="112"/>
      <c r="G76" s="112"/>
      <c r="H76" s="112"/>
    </row>
    <row r="77" spans="5:8" s="106" customFormat="1" x14ac:dyDescent="0.25">
      <c r="E77" s="112"/>
      <c r="F77" s="112"/>
      <c r="G77" s="112"/>
      <c r="H77" s="112"/>
    </row>
    <row r="78" spans="5:8" s="106" customFormat="1" x14ac:dyDescent="0.25">
      <c r="E78" s="112"/>
      <c r="F78" s="112"/>
      <c r="G78" s="112"/>
      <c r="H78" s="112"/>
    </row>
    <row r="79" spans="5:8" s="106" customFormat="1" x14ac:dyDescent="0.25">
      <c r="E79" s="112"/>
      <c r="F79" s="112"/>
      <c r="G79" s="112"/>
      <c r="H79" s="112"/>
    </row>
    <row r="80" spans="5:8" s="106" customFormat="1" x14ac:dyDescent="0.25">
      <c r="E80" s="112"/>
      <c r="F80" s="112"/>
      <c r="G80" s="112"/>
      <c r="H80" s="112"/>
    </row>
    <row r="81" spans="5:8" s="106" customFormat="1" x14ac:dyDescent="0.25">
      <c r="E81" s="112"/>
      <c r="F81" s="112"/>
      <c r="G81" s="112"/>
      <c r="H81" s="112"/>
    </row>
    <row r="82" spans="5:8" s="106" customFormat="1" x14ac:dyDescent="0.25">
      <c r="E82" s="112"/>
      <c r="F82" s="112"/>
      <c r="G82" s="112"/>
      <c r="H82" s="112"/>
    </row>
    <row r="83" spans="5:8" s="106" customFormat="1" x14ac:dyDescent="0.25">
      <c r="E83" s="112"/>
      <c r="F83" s="112"/>
      <c r="G83" s="112"/>
      <c r="H83" s="112"/>
    </row>
    <row r="84" spans="5:8" s="106" customFormat="1" x14ac:dyDescent="0.25">
      <c r="E84" s="112"/>
      <c r="F84" s="112"/>
      <c r="G84" s="112"/>
      <c r="H84" s="112"/>
    </row>
    <row r="85" spans="5:8" s="106" customFormat="1" x14ac:dyDescent="0.25">
      <c r="E85" s="112"/>
      <c r="F85" s="112"/>
      <c r="G85" s="112"/>
      <c r="H85" s="112"/>
    </row>
    <row r="86" spans="5:8" s="106" customFormat="1" x14ac:dyDescent="0.25">
      <c r="E86" s="112"/>
      <c r="F86" s="112"/>
      <c r="G86" s="112"/>
      <c r="H86" s="112"/>
    </row>
    <row r="87" spans="5:8" s="106" customFormat="1" x14ac:dyDescent="0.25">
      <c r="E87" s="112"/>
      <c r="F87" s="112"/>
      <c r="G87" s="112"/>
      <c r="H87" s="112"/>
    </row>
    <row r="88" spans="5:8" s="106" customFormat="1" x14ac:dyDescent="0.25">
      <c r="E88" s="112"/>
      <c r="F88" s="112"/>
      <c r="G88" s="112"/>
      <c r="H88" s="112"/>
    </row>
    <row r="89" spans="5:8" s="106" customFormat="1" x14ac:dyDescent="0.25">
      <c r="E89" s="112"/>
      <c r="F89" s="112"/>
      <c r="G89" s="112"/>
      <c r="H89" s="112"/>
    </row>
    <row r="90" spans="5:8" s="106" customFormat="1" x14ac:dyDescent="0.25">
      <c r="E90" s="112"/>
      <c r="F90" s="112"/>
      <c r="G90" s="112"/>
      <c r="H90" s="112"/>
    </row>
    <row r="91" spans="5:8" s="106" customFormat="1" x14ac:dyDescent="0.25">
      <c r="E91" s="112"/>
      <c r="F91" s="112"/>
      <c r="G91" s="112"/>
      <c r="H91" s="112"/>
    </row>
    <row r="92" spans="5:8" s="106" customFormat="1" x14ac:dyDescent="0.25">
      <c r="E92" s="112"/>
      <c r="F92" s="112"/>
      <c r="G92" s="112"/>
      <c r="H92" s="112"/>
    </row>
    <row r="93" spans="5:8" s="106" customFormat="1" x14ac:dyDescent="0.25">
      <c r="E93" s="112"/>
      <c r="F93" s="112"/>
      <c r="G93" s="112"/>
      <c r="H93" s="112"/>
    </row>
    <row r="94" spans="5:8" s="106" customFormat="1" x14ac:dyDescent="0.25">
      <c r="E94" s="112"/>
      <c r="F94" s="112"/>
      <c r="G94" s="112"/>
      <c r="H94" s="112"/>
    </row>
    <row r="95" spans="5:8" s="106" customFormat="1" x14ac:dyDescent="0.25">
      <c r="E95" s="112"/>
      <c r="F95" s="112"/>
      <c r="G95" s="112"/>
      <c r="H95" s="112"/>
    </row>
    <row r="96" spans="5:8" s="106" customFormat="1" x14ac:dyDescent="0.25">
      <c r="E96" s="112"/>
      <c r="F96" s="112"/>
      <c r="G96" s="112"/>
      <c r="H96" s="112"/>
    </row>
    <row r="97" spans="5:8" s="106" customFormat="1" x14ac:dyDescent="0.25">
      <c r="E97" s="112"/>
      <c r="F97" s="112"/>
      <c r="G97" s="112"/>
      <c r="H97" s="112"/>
    </row>
    <row r="98" spans="5:8" s="106" customFormat="1" x14ac:dyDescent="0.25">
      <c r="E98" s="112"/>
      <c r="F98" s="112"/>
      <c r="G98" s="112"/>
      <c r="H98" s="112"/>
    </row>
    <row r="99" spans="5:8" s="106" customFormat="1" x14ac:dyDescent="0.25">
      <c r="E99" s="112"/>
      <c r="F99" s="112"/>
      <c r="G99" s="112"/>
      <c r="H99" s="112"/>
    </row>
    <row r="100" spans="5:8" s="106" customFormat="1" x14ac:dyDescent="0.25">
      <c r="E100" s="112"/>
      <c r="F100" s="112"/>
      <c r="G100" s="112"/>
      <c r="H100" s="112"/>
    </row>
    <row r="101" spans="5:8" s="106" customFormat="1" x14ac:dyDescent="0.25">
      <c r="E101" s="112"/>
      <c r="F101" s="112"/>
      <c r="G101" s="112"/>
      <c r="H101" s="112"/>
    </row>
    <row r="102" spans="5:8" s="106" customFormat="1" x14ac:dyDescent="0.25">
      <c r="E102" s="112"/>
      <c r="F102" s="112"/>
      <c r="G102" s="112"/>
      <c r="H102" s="112"/>
    </row>
    <row r="103" spans="5:8" s="106" customFormat="1" x14ac:dyDescent="0.25">
      <c r="E103" s="112"/>
      <c r="F103" s="112"/>
      <c r="G103" s="112"/>
      <c r="H103" s="112"/>
    </row>
    <row r="104" spans="5:8" s="106" customFormat="1" x14ac:dyDescent="0.25">
      <c r="E104" s="112"/>
      <c r="F104" s="112"/>
      <c r="G104" s="112"/>
      <c r="H104" s="112"/>
    </row>
    <row r="105" spans="5:8" s="106" customFormat="1" x14ac:dyDescent="0.25">
      <c r="E105" s="112"/>
      <c r="F105" s="112"/>
      <c r="G105" s="112"/>
      <c r="H105" s="112"/>
    </row>
    <row r="106" spans="5:8" s="106" customFormat="1" x14ac:dyDescent="0.25">
      <c r="E106" s="112"/>
      <c r="F106" s="112"/>
      <c r="G106" s="112"/>
      <c r="H106" s="112"/>
    </row>
    <row r="107" spans="5:8" s="106" customFormat="1" x14ac:dyDescent="0.25">
      <c r="E107" s="112"/>
      <c r="F107" s="112"/>
      <c r="G107" s="112"/>
      <c r="H107" s="112"/>
    </row>
    <row r="108" spans="5:8" s="106" customFormat="1" x14ac:dyDescent="0.25">
      <c r="E108" s="112"/>
      <c r="F108" s="112"/>
      <c r="G108" s="112"/>
      <c r="H108" s="112"/>
    </row>
    <row r="109" spans="5:8" s="106" customFormat="1" x14ac:dyDescent="0.25">
      <c r="E109" s="112"/>
      <c r="F109" s="112"/>
      <c r="G109" s="112"/>
      <c r="H109" s="112"/>
    </row>
    <row r="110" spans="5:8" s="106" customFormat="1" x14ac:dyDescent="0.25">
      <c r="E110" s="112"/>
      <c r="F110" s="112"/>
      <c r="G110" s="112"/>
      <c r="H110" s="112"/>
    </row>
    <row r="111" spans="5:8" s="106" customFormat="1" x14ac:dyDescent="0.25">
      <c r="E111" s="112"/>
      <c r="F111" s="112"/>
      <c r="G111" s="112"/>
      <c r="H111" s="112"/>
    </row>
    <row r="112" spans="5:8" s="106" customFormat="1" x14ac:dyDescent="0.25">
      <c r="E112" s="112"/>
      <c r="F112" s="112"/>
      <c r="G112" s="112"/>
      <c r="H112" s="112"/>
    </row>
    <row r="113" spans="5:8" s="106" customFormat="1" x14ac:dyDescent="0.25">
      <c r="E113" s="112"/>
      <c r="F113" s="112"/>
      <c r="G113" s="112"/>
      <c r="H113" s="112"/>
    </row>
    <row r="114" spans="5:8" s="106" customFormat="1" x14ac:dyDescent="0.25">
      <c r="E114" s="112"/>
      <c r="F114" s="112"/>
      <c r="G114" s="112"/>
      <c r="H114" s="112"/>
    </row>
    <row r="115" spans="5:8" s="106" customFormat="1" x14ac:dyDescent="0.25">
      <c r="E115" s="112"/>
      <c r="F115" s="112"/>
      <c r="G115" s="112"/>
      <c r="H115" s="112"/>
    </row>
    <row r="116" spans="5:8" s="106" customFormat="1" x14ac:dyDescent="0.25">
      <c r="E116" s="112"/>
      <c r="F116" s="112"/>
      <c r="G116" s="112"/>
      <c r="H116" s="112"/>
    </row>
    <row r="117" spans="5:8" s="106" customFormat="1" x14ac:dyDescent="0.25">
      <c r="E117" s="112"/>
      <c r="F117" s="112"/>
      <c r="G117" s="112"/>
      <c r="H117" s="112"/>
    </row>
    <row r="118" spans="5:8" s="106" customFormat="1" x14ac:dyDescent="0.25">
      <c r="E118" s="112"/>
      <c r="F118" s="112"/>
      <c r="G118" s="112"/>
      <c r="H118" s="112"/>
    </row>
    <row r="119" spans="5:8" s="106" customFormat="1" x14ac:dyDescent="0.25">
      <c r="E119" s="112"/>
      <c r="F119" s="112"/>
      <c r="G119" s="112"/>
      <c r="H119" s="112"/>
    </row>
    <row r="120" spans="5:8" s="106" customFormat="1" x14ac:dyDescent="0.25">
      <c r="E120" s="112"/>
      <c r="F120" s="112"/>
      <c r="G120" s="112"/>
      <c r="H120" s="112"/>
    </row>
    <row r="121" spans="5:8" s="106" customFormat="1" x14ac:dyDescent="0.25">
      <c r="E121" s="112"/>
      <c r="F121" s="112"/>
      <c r="G121" s="112"/>
      <c r="H121" s="112"/>
    </row>
    <row r="122" spans="5:8" s="106" customFormat="1" x14ac:dyDescent="0.25">
      <c r="E122" s="112"/>
      <c r="F122" s="112"/>
      <c r="G122" s="112"/>
      <c r="H122" s="112"/>
    </row>
    <row r="123" spans="5:8" s="106" customFormat="1" x14ac:dyDescent="0.25">
      <c r="E123" s="112"/>
      <c r="F123" s="112"/>
      <c r="G123" s="112"/>
      <c r="H123" s="112"/>
    </row>
    <row r="124" spans="5:8" s="106" customFormat="1" x14ac:dyDescent="0.25">
      <c r="E124" s="112"/>
      <c r="F124" s="112"/>
      <c r="G124" s="112"/>
      <c r="H124" s="112"/>
    </row>
    <row r="125" spans="5:8" s="106" customFormat="1" x14ac:dyDescent="0.25">
      <c r="E125" s="112"/>
      <c r="F125" s="112"/>
      <c r="G125" s="112"/>
      <c r="H125" s="112"/>
    </row>
    <row r="126" spans="5:8" s="106" customFormat="1" x14ac:dyDescent="0.25">
      <c r="E126" s="112"/>
      <c r="F126" s="112"/>
      <c r="G126" s="112"/>
      <c r="H126" s="112"/>
    </row>
    <row r="127" spans="5:8" s="106" customFormat="1" x14ac:dyDescent="0.25">
      <c r="E127" s="112"/>
      <c r="F127" s="112"/>
      <c r="G127" s="112"/>
      <c r="H127" s="112"/>
    </row>
    <row r="128" spans="5:8" s="106" customFormat="1" x14ac:dyDescent="0.25">
      <c r="E128" s="112"/>
      <c r="F128" s="112"/>
      <c r="G128" s="112"/>
      <c r="H128" s="112"/>
    </row>
    <row r="129" spans="5:8" s="106" customFormat="1" x14ac:dyDescent="0.25">
      <c r="E129" s="112"/>
      <c r="F129" s="112"/>
      <c r="G129" s="112"/>
      <c r="H129" s="112"/>
    </row>
    <row r="130" spans="5:8" s="106" customFormat="1" x14ac:dyDescent="0.25">
      <c r="E130" s="112"/>
      <c r="F130" s="112"/>
      <c r="G130" s="112"/>
      <c r="H130" s="112"/>
    </row>
    <row r="131" spans="5:8" s="106" customFormat="1" x14ac:dyDescent="0.25">
      <c r="E131" s="112"/>
      <c r="F131" s="112"/>
      <c r="G131" s="112"/>
      <c r="H131" s="112"/>
    </row>
    <row r="132" spans="5:8" s="106" customFormat="1" x14ac:dyDescent="0.25">
      <c r="E132" s="112"/>
      <c r="F132" s="112"/>
      <c r="G132" s="112"/>
      <c r="H132" s="112"/>
    </row>
    <row r="133" spans="5:8" s="106" customFormat="1" x14ac:dyDescent="0.25">
      <c r="E133" s="112"/>
      <c r="F133" s="112"/>
      <c r="G133" s="112"/>
      <c r="H133" s="112"/>
    </row>
    <row r="134" spans="5:8" s="106" customFormat="1" x14ac:dyDescent="0.25">
      <c r="E134" s="112"/>
      <c r="F134" s="112"/>
      <c r="G134" s="112"/>
      <c r="H134" s="112"/>
    </row>
    <row r="135" spans="5:8" s="106" customFormat="1" x14ac:dyDescent="0.25">
      <c r="E135" s="112"/>
      <c r="F135" s="112"/>
      <c r="G135" s="112"/>
      <c r="H135" s="112"/>
    </row>
    <row r="136" spans="5:8" s="106" customFormat="1" x14ac:dyDescent="0.25">
      <c r="E136" s="112"/>
      <c r="F136" s="112"/>
      <c r="G136" s="112"/>
      <c r="H136" s="112"/>
    </row>
    <row r="137" spans="5:8" s="106" customFormat="1" x14ac:dyDescent="0.25">
      <c r="E137" s="112"/>
      <c r="F137" s="112"/>
      <c r="G137" s="112"/>
      <c r="H137" s="112"/>
    </row>
    <row r="138" spans="5:8" s="106" customFormat="1" x14ac:dyDescent="0.25">
      <c r="E138" s="112"/>
      <c r="F138" s="112"/>
      <c r="G138" s="112"/>
      <c r="H138" s="112"/>
    </row>
    <row r="139" spans="5:8" s="106" customFormat="1" x14ac:dyDescent="0.25">
      <c r="E139" s="112"/>
      <c r="F139" s="112"/>
      <c r="G139" s="112"/>
      <c r="H139" s="112"/>
    </row>
    <row r="140" spans="5:8" s="106" customFormat="1" x14ac:dyDescent="0.25">
      <c r="E140" s="112"/>
      <c r="F140" s="112"/>
      <c r="G140" s="112"/>
      <c r="H140" s="112"/>
    </row>
    <row r="141" spans="5:8" s="106" customFormat="1" x14ac:dyDescent="0.25">
      <c r="E141" s="112"/>
      <c r="F141" s="112"/>
      <c r="G141" s="112"/>
      <c r="H141" s="112"/>
    </row>
    <row r="142" spans="5:8" s="106" customFormat="1" x14ac:dyDescent="0.25">
      <c r="E142" s="112"/>
      <c r="F142" s="112"/>
      <c r="G142" s="112"/>
      <c r="H142" s="112"/>
    </row>
    <row r="143" spans="5:8" s="106" customFormat="1" x14ac:dyDescent="0.25">
      <c r="E143" s="112"/>
      <c r="F143" s="112"/>
      <c r="G143" s="112"/>
      <c r="H143" s="112"/>
    </row>
    <row r="144" spans="5:8" s="106" customFormat="1" x14ac:dyDescent="0.25">
      <c r="E144" s="112"/>
      <c r="F144" s="112"/>
      <c r="G144" s="112"/>
      <c r="H144" s="112"/>
    </row>
    <row r="145" spans="5:8" s="106" customFormat="1" x14ac:dyDescent="0.25">
      <c r="E145" s="112"/>
      <c r="F145" s="112"/>
      <c r="G145" s="112"/>
      <c r="H145" s="112"/>
    </row>
    <row r="146" spans="5:8" s="106" customFormat="1" x14ac:dyDescent="0.25">
      <c r="E146" s="112"/>
      <c r="F146" s="112"/>
      <c r="G146" s="112"/>
      <c r="H146" s="112"/>
    </row>
    <row r="147" spans="5:8" s="106" customFormat="1" x14ac:dyDescent="0.25">
      <c r="E147" s="112"/>
      <c r="F147" s="112"/>
      <c r="G147" s="112"/>
      <c r="H147" s="112"/>
    </row>
    <row r="148" spans="5:8" s="106" customFormat="1" x14ac:dyDescent="0.25">
      <c r="E148" s="112"/>
      <c r="F148" s="112"/>
      <c r="G148" s="112"/>
      <c r="H148" s="112"/>
    </row>
    <row r="149" spans="5:8" s="106" customFormat="1" x14ac:dyDescent="0.25">
      <c r="E149" s="112"/>
      <c r="F149" s="112"/>
      <c r="G149" s="112"/>
      <c r="H149" s="112"/>
    </row>
    <row r="150" spans="5:8" s="106" customFormat="1" x14ac:dyDescent="0.25">
      <c r="E150" s="112"/>
      <c r="F150" s="112"/>
      <c r="G150" s="112"/>
      <c r="H150" s="112"/>
    </row>
    <row r="151" spans="5:8" s="106" customFormat="1" x14ac:dyDescent="0.25">
      <c r="E151" s="112"/>
      <c r="F151" s="112"/>
      <c r="G151" s="112"/>
      <c r="H151" s="112"/>
    </row>
    <row r="152" spans="5:8" s="106" customFormat="1" x14ac:dyDescent="0.25">
      <c r="E152" s="112"/>
      <c r="F152" s="112"/>
      <c r="G152" s="112"/>
      <c r="H152" s="112"/>
    </row>
    <row r="153" spans="5:8" s="106" customFormat="1" x14ac:dyDescent="0.25">
      <c r="E153" s="112"/>
      <c r="F153" s="112"/>
      <c r="G153" s="112"/>
      <c r="H153" s="112"/>
    </row>
    <row r="154" spans="5:8" s="106" customFormat="1" x14ac:dyDescent="0.25">
      <c r="E154" s="112"/>
      <c r="F154" s="112"/>
      <c r="G154" s="112"/>
      <c r="H154" s="112"/>
    </row>
    <row r="155" spans="5:8" s="106" customFormat="1" x14ac:dyDescent="0.25">
      <c r="E155" s="112"/>
      <c r="F155" s="112"/>
      <c r="G155" s="112"/>
      <c r="H155" s="112"/>
    </row>
    <row r="156" spans="5:8" s="106" customFormat="1" x14ac:dyDescent="0.25">
      <c r="E156" s="112"/>
      <c r="F156" s="112"/>
      <c r="G156" s="112"/>
      <c r="H156" s="112"/>
    </row>
    <row r="157" spans="5:8" s="106" customFormat="1" x14ac:dyDescent="0.25">
      <c r="E157" s="112"/>
      <c r="F157" s="112"/>
      <c r="G157" s="112"/>
      <c r="H157" s="112"/>
    </row>
    <row r="158" spans="5:8" s="106" customFormat="1" x14ac:dyDescent="0.25">
      <c r="E158" s="112"/>
      <c r="F158" s="112"/>
      <c r="G158" s="112"/>
      <c r="H158" s="112"/>
    </row>
    <row r="159" spans="5:8" s="106" customFormat="1" x14ac:dyDescent="0.25">
      <c r="E159" s="112"/>
      <c r="F159" s="112"/>
      <c r="G159" s="112"/>
      <c r="H159" s="112"/>
    </row>
    <row r="160" spans="5:8" s="106" customFormat="1" x14ac:dyDescent="0.25">
      <c r="E160" s="112"/>
      <c r="F160" s="112"/>
      <c r="G160" s="112"/>
      <c r="H160" s="112"/>
    </row>
    <row r="161" spans="5:8" s="106" customFormat="1" x14ac:dyDescent="0.25">
      <c r="E161" s="112"/>
      <c r="F161" s="112"/>
      <c r="G161" s="112"/>
      <c r="H161" s="112"/>
    </row>
    <row r="162" spans="5:8" s="106" customFormat="1" x14ac:dyDescent="0.25">
      <c r="E162" s="112"/>
      <c r="F162" s="112"/>
      <c r="G162" s="112"/>
      <c r="H162" s="112"/>
    </row>
    <row r="163" spans="5:8" s="106" customFormat="1" x14ac:dyDescent="0.25">
      <c r="E163" s="112"/>
      <c r="F163" s="112"/>
      <c r="G163" s="112"/>
      <c r="H163" s="112"/>
    </row>
    <row r="164" spans="5:8" s="106" customFormat="1" x14ac:dyDescent="0.25">
      <c r="E164" s="112"/>
      <c r="F164" s="112"/>
      <c r="G164" s="112"/>
      <c r="H164" s="112"/>
    </row>
    <row r="165" spans="5:8" s="106" customFormat="1" x14ac:dyDescent="0.25">
      <c r="E165" s="112"/>
      <c r="F165" s="112"/>
      <c r="G165" s="112"/>
      <c r="H165" s="112"/>
    </row>
    <row r="166" spans="5:8" s="106" customFormat="1" x14ac:dyDescent="0.25">
      <c r="E166" s="112"/>
      <c r="F166" s="112"/>
      <c r="G166" s="112"/>
      <c r="H166" s="112"/>
    </row>
    <row r="167" spans="5:8" s="106" customFormat="1" x14ac:dyDescent="0.25">
      <c r="E167" s="112"/>
      <c r="F167" s="112"/>
      <c r="G167" s="112"/>
      <c r="H167" s="112"/>
    </row>
    <row r="168" spans="5:8" s="106" customFormat="1" x14ac:dyDescent="0.25">
      <c r="E168" s="112"/>
      <c r="F168" s="112"/>
      <c r="G168" s="112"/>
      <c r="H168" s="112"/>
    </row>
    <row r="169" spans="5:8" s="106" customFormat="1" x14ac:dyDescent="0.25">
      <c r="E169" s="112"/>
      <c r="F169" s="112"/>
      <c r="G169" s="112"/>
      <c r="H169" s="112"/>
    </row>
    <row r="170" spans="5:8" s="106" customFormat="1" x14ac:dyDescent="0.25">
      <c r="E170" s="112"/>
      <c r="F170" s="112"/>
      <c r="G170" s="112"/>
      <c r="H170" s="112"/>
    </row>
    <row r="171" spans="5:8" s="106" customFormat="1" x14ac:dyDescent="0.25">
      <c r="E171" s="112"/>
      <c r="F171" s="112"/>
      <c r="G171" s="112"/>
      <c r="H171" s="112"/>
    </row>
    <row r="172" spans="5:8" s="106" customFormat="1" x14ac:dyDescent="0.25">
      <c r="E172" s="112"/>
      <c r="F172" s="112"/>
      <c r="G172" s="112"/>
      <c r="H172" s="112"/>
    </row>
    <row r="173" spans="5:8" s="106" customFormat="1" x14ac:dyDescent="0.25">
      <c r="E173" s="112"/>
      <c r="F173" s="112"/>
      <c r="G173" s="112"/>
      <c r="H173" s="112"/>
    </row>
    <row r="174" spans="5:8" s="106" customFormat="1" x14ac:dyDescent="0.25">
      <c r="E174" s="112"/>
      <c r="F174" s="112"/>
      <c r="G174" s="112"/>
      <c r="H174" s="112"/>
    </row>
    <row r="175" spans="5:8" s="106" customFormat="1" x14ac:dyDescent="0.25">
      <c r="E175" s="112"/>
      <c r="F175" s="112"/>
      <c r="G175" s="112"/>
      <c r="H175" s="112"/>
    </row>
    <row r="176" spans="5:8" s="106" customFormat="1" x14ac:dyDescent="0.25">
      <c r="E176" s="112"/>
      <c r="F176" s="112"/>
      <c r="G176" s="112"/>
      <c r="H176" s="112"/>
    </row>
    <row r="177" spans="5:8" s="106" customFormat="1" x14ac:dyDescent="0.25">
      <c r="E177" s="112"/>
      <c r="F177" s="112"/>
      <c r="G177" s="112"/>
      <c r="H177" s="112"/>
    </row>
    <row r="178" spans="5:8" s="106" customFormat="1" x14ac:dyDescent="0.25">
      <c r="E178" s="112"/>
      <c r="F178" s="112"/>
      <c r="G178" s="112"/>
      <c r="H178" s="112"/>
    </row>
    <row r="179" spans="5:8" s="106" customFormat="1" x14ac:dyDescent="0.25">
      <c r="E179" s="112"/>
      <c r="F179" s="112"/>
      <c r="G179" s="112"/>
      <c r="H179" s="112"/>
    </row>
    <row r="180" spans="5:8" s="106" customFormat="1" x14ac:dyDescent="0.25">
      <c r="E180" s="112"/>
      <c r="F180" s="112"/>
      <c r="G180" s="112"/>
      <c r="H180" s="112"/>
    </row>
    <row r="181" spans="5:8" s="106" customFormat="1" x14ac:dyDescent="0.25">
      <c r="E181" s="112"/>
      <c r="F181" s="112"/>
      <c r="G181" s="112"/>
      <c r="H181" s="112"/>
    </row>
    <row r="182" spans="5:8" s="106" customFormat="1" x14ac:dyDescent="0.25">
      <c r="E182" s="112"/>
      <c r="F182" s="112"/>
      <c r="G182" s="112"/>
      <c r="H182" s="112"/>
    </row>
    <row r="183" spans="5:8" s="106" customFormat="1" x14ac:dyDescent="0.25">
      <c r="E183" s="112"/>
      <c r="F183" s="112"/>
      <c r="G183" s="112"/>
      <c r="H183" s="112"/>
    </row>
    <row r="184" spans="5:8" s="106" customFormat="1" x14ac:dyDescent="0.25">
      <c r="E184" s="112"/>
      <c r="F184" s="112"/>
      <c r="G184" s="112"/>
      <c r="H184" s="112"/>
    </row>
    <row r="185" spans="5:8" s="106" customFormat="1" x14ac:dyDescent="0.25">
      <c r="E185" s="112"/>
      <c r="F185" s="112"/>
      <c r="G185" s="112"/>
      <c r="H185" s="112"/>
    </row>
    <row r="186" spans="5:8" s="106" customFormat="1" x14ac:dyDescent="0.25">
      <c r="E186" s="112"/>
      <c r="F186" s="112"/>
      <c r="G186" s="112"/>
      <c r="H186" s="112"/>
    </row>
    <row r="187" spans="5:8" s="106" customFormat="1" x14ac:dyDescent="0.25">
      <c r="E187" s="112"/>
      <c r="F187" s="112"/>
      <c r="G187" s="112"/>
      <c r="H187" s="112"/>
    </row>
    <row r="188" spans="5:8" s="106" customFormat="1" x14ac:dyDescent="0.25">
      <c r="E188" s="112"/>
      <c r="F188" s="112"/>
      <c r="G188" s="112"/>
      <c r="H188" s="112"/>
    </row>
    <row r="189" spans="5:8" s="106" customFormat="1" x14ac:dyDescent="0.25">
      <c r="E189" s="112"/>
      <c r="F189" s="112"/>
      <c r="G189" s="112"/>
      <c r="H189" s="112"/>
    </row>
  </sheetData>
  <autoFilter ref="A3:I3">
    <sortState ref="A4:I54">
      <sortCondition descending="1" ref="I3"/>
    </sortState>
  </autoFilter>
  <mergeCells count="1">
    <mergeCell ref="A1:I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178"/>
  <sheetViews>
    <sheetView topLeftCell="A59" zoomScale="85" zoomScaleNormal="85" workbookViewId="0">
      <selection activeCell="C83" sqref="C83"/>
    </sheetView>
  </sheetViews>
  <sheetFormatPr defaultRowHeight="15" x14ac:dyDescent="0.25"/>
  <cols>
    <col min="1" max="1" width="5.140625" style="1" customWidth="1"/>
    <col min="2" max="2" width="11" bestFit="1" customWidth="1"/>
    <col min="3" max="3" width="13.5703125" style="32" bestFit="1" customWidth="1"/>
    <col min="4" max="5" width="11" customWidth="1"/>
    <col min="6" max="6" width="24.28515625" customWidth="1"/>
    <col min="7" max="7" width="31" style="6" hidden="1" customWidth="1"/>
    <col min="8" max="8" width="9.5703125" style="8" customWidth="1"/>
    <col min="9" max="9" width="12.28515625" style="36" bestFit="1" customWidth="1"/>
    <col min="10" max="10" width="12.28515625" style="36" customWidth="1"/>
    <col min="11" max="11" width="9.85546875" style="36" bestFit="1" customWidth="1"/>
    <col min="12" max="12" width="9.85546875" style="36" customWidth="1"/>
    <col min="13" max="13" width="10.42578125" style="36" bestFit="1" customWidth="1"/>
    <col min="14" max="14" width="12.28515625" style="36" customWidth="1"/>
    <col min="15" max="15" width="11.85546875" bestFit="1" customWidth="1"/>
    <col min="16" max="16" width="10.140625" bestFit="1" customWidth="1"/>
    <col min="18" max="18" width="16.140625" bestFit="1" customWidth="1"/>
    <col min="19" max="19" width="94" bestFit="1" customWidth="1"/>
  </cols>
  <sheetData>
    <row r="1" spans="1:18" x14ac:dyDescent="0.25">
      <c r="A1" s="3" t="s">
        <v>12</v>
      </c>
      <c r="B1" s="4" t="s">
        <v>9</v>
      </c>
      <c r="C1" s="31" t="s">
        <v>10</v>
      </c>
      <c r="D1" s="4" t="s">
        <v>9</v>
      </c>
      <c r="E1" s="4" t="s">
        <v>10</v>
      </c>
      <c r="F1" s="4" t="s">
        <v>1</v>
      </c>
      <c r="G1" s="5" t="s">
        <v>317</v>
      </c>
      <c r="H1" s="7" t="s">
        <v>11</v>
      </c>
      <c r="I1" s="34" t="s">
        <v>318</v>
      </c>
      <c r="J1" s="34" t="s">
        <v>352</v>
      </c>
      <c r="K1" s="34" t="s">
        <v>353</v>
      </c>
      <c r="L1" s="34" t="s">
        <v>354</v>
      </c>
      <c r="M1" s="34" t="s">
        <v>355</v>
      </c>
      <c r="N1" s="34"/>
      <c r="O1" s="2"/>
    </row>
    <row r="2" spans="1:18" x14ac:dyDescent="0.25">
      <c r="A2">
        <v>1</v>
      </c>
      <c r="B2" t="s">
        <v>48</v>
      </c>
      <c r="C2" s="32" t="s">
        <v>22</v>
      </c>
      <c r="D2" t="s">
        <v>188</v>
      </c>
      <c r="E2" t="s">
        <v>31</v>
      </c>
      <c r="F2" t="s">
        <v>189</v>
      </c>
      <c r="G2"/>
      <c r="H2" t="s">
        <v>125</v>
      </c>
      <c r="I2" s="35">
        <v>0.41666666666666669</v>
      </c>
      <c r="J2" s="35">
        <v>0.41666666666666669</v>
      </c>
      <c r="K2" s="35">
        <f>I2-J2</f>
        <v>0</v>
      </c>
      <c r="L2" s="35">
        <f>IF(ISNUMBER(A2),VLOOKUP(A2,vyslednycas!A:B,2,FALSE),"")</f>
        <v>0.1150462962962963</v>
      </c>
      <c r="M2" s="35">
        <f>L2-K2</f>
        <v>0.1150462962962963</v>
      </c>
      <c r="N2" s="35"/>
      <c r="R2" s="28"/>
    </row>
    <row r="3" spans="1:18" x14ac:dyDescent="0.25">
      <c r="A3">
        <v>2</v>
      </c>
      <c r="B3" t="s">
        <v>55</v>
      </c>
      <c r="C3" s="32" t="s">
        <v>104</v>
      </c>
      <c r="D3" t="s">
        <v>105</v>
      </c>
      <c r="E3" t="s">
        <v>106</v>
      </c>
      <c r="F3" t="s">
        <v>107</v>
      </c>
      <c r="G3"/>
      <c r="H3" t="s">
        <v>92</v>
      </c>
      <c r="I3" s="35">
        <v>0.41666666666666669</v>
      </c>
      <c r="J3" s="35">
        <v>0.41666666666666669</v>
      </c>
      <c r="K3" s="35">
        <f t="shared" ref="K3:K66" si="0">I3-J3</f>
        <v>0</v>
      </c>
      <c r="L3" s="35">
        <f>IF(ISNUMBER(A3),VLOOKUP(A3,vyslednycas!A:B,2,FALSE),"")</f>
        <v>0.12244212962962964</v>
      </c>
      <c r="M3" s="35">
        <f t="shared" ref="M3:M66" si="1">L3-K3</f>
        <v>0.12244212962962964</v>
      </c>
      <c r="N3" s="35"/>
      <c r="R3" s="28"/>
    </row>
    <row r="4" spans="1:18" x14ac:dyDescent="0.25">
      <c r="A4">
        <v>3</v>
      </c>
      <c r="B4" t="s">
        <v>55</v>
      </c>
      <c r="C4" s="32" t="s">
        <v>249</v>
      </c>
      <c r="D4" t="s">
        <v>250</v>
      </c>
      <c r="E4" t="s">
        <v>251</v>
      </c>
      <c r="G4"/>
      <c r="H4" t="s">
        <v>92</v>
      </c>
      <c r="I4" s="35">
        <v>0.41736111111111113</v>
      </c>
      <c r="J4" s="35">
        <v>0.41666666666666669</v>
      </c>
      <c r="K4" s="35">
        <f t="shared" si="0"/>
        <v>6.9444444444444198E-4</v>
      </c>
      <c r="L4" s="35">
        <f>IF(ISNUMBER(A4),VLOOKUP(A4,vyslednycas!A:B,2,FALSE),"")</f>
        <v>0.12087962962962963</v>
      </c>
      <c r="M4" s="35">
        <f t="shared" si="1"/>
        <v>0.12018518518518519</v>
      </c>
      <c r="N4" s="35"/>
      <c r="R4" s="28"/>
    </row>
    <row r="5" spans="1:18" x14ac:dyDescent="0.25">
      <c r="A5"/>
      <c r="B5" t="s">
        <v>55</v>
      </c>
      <c r="C5" s="32" t="s">
        <v>99</v>
      </c>
      <c r="D5" t="s">
        <v>71</v>
      </c>
      <c r="E5" t="s">
        <v>100</v>
      </c>
      <c r="G5"/>
      <c r="H5" t="s">
        <v>98</v>
      </c>
      <c r="I5" s="35">
        <v>0.41736111111111113</v>
      </c>
      <c r="J5" s="35">
        <v>0.41666666666666669</v>
      </c>
      <c r="K5" s="35">
        <f t="shared" si="0"/>
        <v>6.9444444444444198E-4</v>
      </c>
      <c r="L5" s="35" t="str">
        <f>IF(ISNUMBER(A5),VLOOKUP(A5,vyslednycas!A:B,2,FALSE),"")</f>
        <v/>
      </c>
      <c r="M5" s="35" t="e">
        <f t="shared" si="1"/>
        <v>#VALUE!</v>
      </c>
      <c r="N5" s="35"/>
      <c r="R5" s="28"/>
    </row>
    <row r="6" spans="1:18" x14ac:dyDescent="0.25">
      <c r="A6">
        <v>5</v>
      </c>
      <c r="B6" t="s">
        <v>128</v>
      </c>
      <c r="C6" s="32" t="s">
        <v>264</v>
      </c>
      <c r="D6" t="s">
        <v>172</v>
      </c>
      <c r="E6" t="s">
        <v>265</v>
      </c>
      <c r="F6" t="s">
        <v>266</v>
      </c>
      <c r="G6"/>
      <c r="H6" t="s">
        <v>92</v>
      </c>
      <c r="I6" s="35">
        <v>0.41805555555555557</v>
      </c>
      <c r="J6" s="35">
        <v>0.41666666666666669</v>
      </c>
      <c r="K6" s="35">
        <f t="shared" si="0"/>
        <v>1.388888888888884E-3</v>
      </c>
      <c r="L6" s="35">
        <f>IF(ISNUMBER(A6),VLOOKUP(A6,vyslednycas!A:B,2,FALSE),"")</f>
        <v>0.12730324074074076</v>
      </c>
      <c r="M6" s="35">
        <f t="shared" si="1"/>
        <v>0.12591435185185187</v>
      </c>
      <c r="N6" s="35"/>
      <c r="R6" s="28"/>
    </row>
    <row r="7" spans="1:18" x14ac:dyDescent="0.25">
      <c r="A7">
        <v>6</v>
      </c>
      <c r="B7" t="s">
        <v>44</v>
      </c>
      <c r="C7" s="32" t="s">
        <v>21</v>
      </c>
      <c r="D7" t="s">
        <v>57</v>
      </c>
      <c r="E7" t="s">
        <v>215</v>
      </c>
      <c r="F7" t="s">
        <v>216</v>
      </c>
      <c r="G7"/>
      <c r="H7" t="s">
        <v>103</v>
      </c>
      <c r="I7" s="35">
        <v>0.41805555555555557</v>
      </c>
      <c r="J7" s="35">
        <v>0.41666666666666669</v>
      </c>
      <c r="K7" s="35">
        <f t="shared" si="0"/>
        <v>1.388888888888884E-3</v>
      </c>
      <c r="L7" s="35">
        <f>IF(ISNUMBER(A7),VLOOKUP(A7,vyslednycas!A:B,2,FALSE),"")</f>
        <v>0.11533564814814816</v>
      </c>
      <c r="M7" s="35">
        <f t="shared" si="1"/>
        <v>0.11394675925925928</v>
      </c>
      <c r="N7" s="35"/>
      <c r="R7" s="28"/>
    </row>
    <row r="8" spans="1:18" x14ac:dyDescent="0.25">
      <c r="A8">
        <v>7</v>
      </c>
      <c r="B8" t="s">
        <v>61</v>
      </c>
      <c r="C8" s="32" t="s">
        <v>21</v>
      </c>
      <c r="D8" t="s">
        <v>258</v>
      </c>
      <c r="E8" t="s">
        <v>259</v>
      </c>
      <c r="F8" t="s">
        <v>260</v>
      </c>
      <c r="G8"/>
      <c r="H8" t="s">
        <v>98</v>
      </c>
      <c r="I8" s="35">
        <v>0.41875000000000001</v>
      </c>
      <c r="J8" s="35">
        <v>0.41666666666666669</v>
      </c>
      <c r="K8" s="35">
        <f t="shared" si="0"/>
        <v>2.0833333333333259E-3</v>
      </c>
      <c r="L8" s="35">
        <f>IF(ISNUMBER(A8),VLOOKUP(A8,vyslednycas!A:B,2,FALSE),"")</f>
        <v>0.12535879629629629</v>
      </c>
      <c r="M8" s="35">
        <f t="shared" si="1"/>
        <v>0.12327546296296296</v>
      </c>
      <c r="N8" s="35"/>
      <c r="R8" s="28"/>
    </row>
    <row r="9" spans="1:18" x14ac:dyDescent="0.25">
      <c r="A9">
        <v>8</v>
      </c>
      <c r="B9" t="s">
        <v>244</v>
      </c>
      <c r="C9" s="32" t="s">
        <v>245</v>
      </c>
      <c r="D9" t="s">
        <v>52</v>
      </c>
      <c r="E9" t="s">
        <v>246</v>
      </c>
      <c r="F9" t="s">
        <v>247</v>
      </c>
      <c r="G9"/>
      <c r="H9" t="s">
        <v>103</v>
      </c>
      <c r="I9" s="35">
        <v>0.41875000000000001</v>
      </c>
      <c r="J9" s="35">
        <v>0.41666666666666669</v>
      </c>
      <c r="K9" s="35">
        <f t="shared" si="0"/>
        <v>2.0833333333333259E-3</v>
      </c>
      <c r="L9" s="35">
        <f>IF(ISNUMBER(A9),VLOOKUP(A9,vyslednycas!A:B,2,FALSE),"")</f>
        <v>0.14748842592592593</v>
      </c>
      <c r="M9" s="35">
        <f t="shared" si="1"/>
        <v>0.1454050925925926</v>
      </c>
      <c r="N9" s="35"/>
      <c r="R9" s="28"/>
    </row>
    <row r="10" spans="1:18" x14ac:dyDescent="0.25">
      <c r="A10">
        <v>9</v>
      </c>
      <c r="B10" t="s">
        <v>163</v>
      </c>
      <c r="C10" s="32" t="s">
        <v>164</v>
      </c>
      <c r="D10" t="s">
        <v>44</v>
      </c>
      <c r="E10" t="s">
        <v>165</v>
      </c>
      <c r="F10" t="s">
        <v>166</v>
      </c>
      <c r="G10"/>
      <c r="H10" t="s">
        <v>98</v>
      </c>
      <c r="I10" s="35">
        <v>0.41944444444444445</v>
      </c>
      <c r="J10" s="35">
        <v>0.41666666666666669</v>
      </c>
      <c r="K10" s="35">
        <f t="shared" si="0"/>
        <v>2.7777777777777679E-3</v>
      </c>
      <c r="L10" s="35">
        <f>IF(ISNUMBER(A10),VLOOKUP(A10,vyslednycas!A:B,2,FALSE),"")</f>
        <v>0.12142361111111111</v>
      </c>
      <c r="M10" s="35">
        <f t="shared" si="1"/>
        <v>0.11864583333333334</v>
      </c>
      <c r="N10" s="35"/>
      <c r="R10" s="28"/>
    </row>
    <row r="11" spans="1:18" x14ac:dyDescent="0.25">
      <c r="A11"/>
      <c r="B11" t="s">
        <v>75</v>
      </c>
      <c r="C11" s="32" t="s">
        <v>217</v>
      </c>
      <c r="D11" t="s">
        <v>42</v>
      </c>
      <c r="E11" t="s">
        <v>218</v>
      </c>
      <c r="F11" t="s">
        <v>219</v>
      </c>
      <c r="G11"/>
      <c r="H11" t="s">
        <v>103</v>
      </c>
      <c r="I11" s="35">
        <v>0.41944444444444445</v>
      </c>
      <c r="J11" s="35">
        <v>0.41666666666666669</v>
      </c>
      <c r="K11" s="35">
        <f t="shared" si="0"/>
        <v>2.7777777777777679E-3</v>
      </c>
      <c r="L11" s="35" t="str">
        <f>IF(ISNUMBER(A11),VLOOKUP(A11,vyslednycas!A:B,2,FALSE),"")</f>
        <v/>
      </c>
      <c r="M11" s="35" t="e">
        <f t="shared" si="1"/>
        <v>#VALUE!</v>
      </c>
      <c r="N11" s="35"/>
      <c r="R11" s="28"/>
    </row>
    <row r="12" spans="1:18" x14ac:dyDescent="0.25">
      <c r="A12">
        <v>11</v>
      </c>
      <c r="B12" t="s">
        <v>51</v>
      </c>
      <c r="C12" s="32" t="s">
        <v>233</v>
      </c>
      <c r="D12" t="s">
        <v>49</v>
      </c>
      <c r="E12" t="s">
        <v>234</v>
      </c>
      <c r="F12" t="s">
        <v>235</v>
      </c>
      <c r="G12"/>
      <c r="H12" t="s">
        <v>94</v>
      </c>
      <c r="I12" s="35">
        <v>0.4201388888888889</v>
      </c>
      <c r="J12" s="35">
        <v>0.41666666666666669</v>
      </c>
      <c r="K12" s="35">
        <f t="shared" si="0"/>
        <v>3.4722222222222099E-3</v>
      </c>
      <c r="L12" s="35">
        <f>IF(ISNUMBER(A12),VLOOKUP(A12,vyslednycas!A:B,2,FALSE),"")</f>
        <v>0.12372685185185185</v>
      </c>
      <c r="M12" s="35">
        <f t="shared" si="1"/>
        <v>0.12025462962962964</v>
      </c>
      <c r="N12" s="35"/>
      <c r="R12" s="28"/>
    </row>
    <row r="13" spans="1:18" x14ac:dyDescent="0.25">
      <c r="A13">
        <v>12</v>
      </c>
      <c r="B13" t="s">
        <v>60</v>
      </c>
      <c r="C13" s="32" t="s">
        <v>285</v>
      </c>
      <c r="D13" t="s">
        <v>61</v>
      </c>
      <c r="E13" t="s">
        <v>286</v>
      </c>
      <c r="G13"/>
      <c r="H13" t="s">
        <v>103</v>
      </c>
      <c r="I13" s="35">
        <v>0.4201388888888889</v>
      </c>
      <c r="J13" s="35">
        <v>0.41666666666666669</v>
      </c>
      <c r="K13" s="35">
        <f t="shared" si="0"/>
        <v>3.4722222222222099E-3</v>
      </c>
      <c r="L13" s="35">
        <f>IF(ISNUMBER(A13),VLOOKUP(A13,vyslednycas!A:B,2,FALSE),"")</f>
        <v>0.12670138888888891</v>
      </c>
      <c r="M13" s="35">
        <f t="shared" si="1"/>
        <v>0.1232291666666667</v>
      </c>
      <c r="N13" s="35"/>
      <c r="R13" s="28"/>
    </row>
    <row r="14" spans="1:18" x14ac:dyDescent="0.25">
      <c r="A14">
        <v>13</v>
      </c>
      <c r="B14" t="s">
        <v>41</v>
      </c>
      <c r="C14" s="32" t="s">
        <v>15</v>
      </c>
      <c r="D14" t="s">
        <v>42</v>
      </c>
      <c r="E14" t="s">
        <v>16</v>
      </c>
      <c r="F14" t="s">
        <v>93</v>
      </c>
      <c r="G14"/>
      <c r="H14" t="s">
        <v>94</v>
      </c>
      <c r="I14" s="35">
        <v>0.420833333333333</v>
      </c>
      <c r="J14" s="35">
        <v>0.41666666666666669</v>
      </c>
      <c r="K14" s="35">
        <f t="shared" si="0"/>
        <v>4.1666666666663188E-3</v>
      </c>
      <c r="L14" s="35">
        <f>IF(ISNUMBER(A14),VLOOKUP(A14,vyslednycas!A:B,2,FALSE),"")</f>
        <v>0.1282986111111111</v>
      </c>
      <c r="M14" s="35">
        <f t="shared" si="1"/>
        <v>0.12413194444444478</v>
      </c>
      <c r="N14" s="35"/>
      <c r="R14" s="28"/>
    </row>
    <row r="15" spans="1:18" x14ac:dyDescent="0.25">
      <c r="A15">
        <v>14</v>
      </c>
      <c r="B15" t="s">
        <v>56</v>
      </c>
      <c r="C15" s="32" t="s">
        <v>210</v>
      </c>
      <c r="D15" t="s">
        <v>59</v>
      </c>
      <c r="E15" t="s">
        <v>211</v>
      </c>
      <c r="G15"/>
      <c r="H15" t="s">
        <v>103</v>
      </c>
      <c r="I15" s="35">
        <v>0.420833333333333</v>
      </c>
      <c r="J15" s="35">
        <v>0.41666666666666669</v>
      </c>
      <c r="K15" s="35">
        <f t="shared" si="0"/>
        <v>4.1666666666663188E-3</v>
      </c>
      <c r="L15" s="35">
        <f>IF(ISNUMBER(A15),VLOOKUP(A15,vyslednycas!A:B,2,FALSE),"")</f>
        <v>0.12142361111111111</v>
      </c>
      <c r="M15" s="35">
        <f t="shared" si="1"/>
        <v>0.11725694444444479</v>
      </c>
      <c r="N15" s="35"/>
      <c r="R15" s="28"/>
    </row>
    <row r="16" spans="1:18" x14ac:dyDescent="0.25">
      <c r="A16"/>
      <c r="B16" t="s">
        <v>44</v>
      </c>
      <c r="C16" s="32" t="s">
        <v>261</v>
      </c>
      <c r="D16" t="s">
        <v>72</v>
      </c>
      <c r="E16" t="s">
        <v>262</v>
      </c>
      <c r="F16" t="s">
        <v>263</v>
      </c>
      <c r="G16"/>
      <c r="H16" t="s">
        <v>103</v>
      </c>
      <c r="I16" s="35">
        <v>0.421527777777778</v>
      </c>
      <c r="J16" s="35">
        <v>0.41666666666666669</v>
      </c>
      <c r="K16" s="35">
        <f t="shared" si="0"/>
        <v>4.8611111111113159E-3</v>
      </c>
      <c r="L16" s="35" t="str">
        <f>IF(ISNUMBER(A16),VLOOKUP(A16,vyslednycas!A:B,2,FALSE),"")</f>
        <v/>
      </c>
      <c r="M16" s="35" t="e">
        <f t="shared" si="1"/>
        <v>#VALUE!</v>
      </c>
      <c r="N16" s="35"/>
      <c r="R16" s="28"/>
    </row>
    <row r="17" spans="1:19" x14ac:dyDescent="0.25">
      <c r="A17">
        <v>16</v>
      </c>
      <c r="B17" t="s">
        <v>46</v>
      </c>
      <c r="C17" s="32" t="s">
        <v>18</v>
      </c>
      <c r="D17" t="s">
        <v>44</v>
      </c>
      <c r="E17" t="s">
        <v>19</v>
      </c>
      <c r="F17" t="s">
        <v>141</v>
      </c>
      <c r="G17"/>
      <c r="H17" t="s">
        <v>111</v>
      </c>
      <c r="I17" s="35">
        <v>0.421527777777778</v>
      </c>
      <c r="J17" s="35">
        <v>0.41666666666666669</v>
      </c>
      <c r="K17" s="35">
        <f t="shared" si="0"/>
        <v>4.8611111111113159E-3</v>
      </c>
      <c r="L17" s="35">
        <f>IF(ISNUMBER(A17),VLOOKUP(A17,vyslednycas!A:B,2,FALSE),"")</f>
        <v>0.12320601851851852</v>
      </c>
      <c r="M17" s="35">
        <f t="shared" si="1"/>
        <v>0.1183449074074072</v>
      </c>
      <c r="N17" s="35"/>
      <c r="R17" s="28"/>
      <c r="S17" s="29"/>
    </row>
    <row r="18" spans="1:19" x14ac:dyDescent="0.25">
      <c r="A18"/>
      <c r="B18" t="s">
        <v>73</v>
      </c>
      <c r="C18" s="32" t="s">
        <v>114</v>
      </c>
      <c r="D18" t="s">
        <v>115</v>
      </c>
      <c r="E18" t="s">
        <v>116</v>
      </c>
      <c r="F18" t="s">
        <v>117</v>
      </c>
      <c r="G18"/>
      <c r="H18" t="s">
        <v>103</v>
      </c>
      <c r="I18" s="35">
        <v>0.422222222222222</v>
      </c>
      <c r="J18" s="35">
        <v>0.41666666666666669</v>
      </c>
      <c r="K18" s="35">
        <f t="shared" si="0"/>
        <v>5.5555555555553138E-3</v>
      </c>
      <c r="L18" s="35" t="str">
        <f>IF(ISNUMBER(A18),VLOOKUP(A18,vyslednycas!A:B,2,FALSE),"")</f>
        <v/>
      </c>
      <c r="M18" s="35" t="e">
        <f t="shared" si="1"/>
        <v>#VALUE!</v>
      </c>
      <c r="N18" s="35"/>
      <c r="R18" s="28"/>
    </row>
    <row r="19" spans="1:19" x14ac:dyDescent="0.25">
      <c r="A19">
        <v>18</v>
      </c>
      <c r="B19" t="s">
        <v>77</v>
      </c>
      <c r="C19" s="32" t="s">
        <v>152</v>
      </c>
      <c r="D19" t="s">
        <v>44</v>
      </c>
      <c r="E19" t="s">
        <v>153</v>
      </c>
      <c r="F19" t="s">
        <v>154</v>
      </c>
      <c r="G19"/>
      <c r="H19" t="s">
        <v>94</v>
      </c>
      <c r="I19" s="35">
        <v>0.422222222222222</v>
      </c>
      <c r="J19" s="35">
        <v>0.41666666666666669</v>
      </c>
      <c r="K19" s="35">
        <f t="shared" si="0"/>
        <v>5.5555555555553138E-3</v>
      </c>
      <c r="L19" s="35">
        <f>IF(ISNUMBER(A19),VLOOKUP(A19,vyslednycas!A:B,2,FALSE),"")</f>
        <v>0.13192129629629631</v>
      </c>
      <c r="M19" s="35">
        <f t="shared" si="1"/>
        <v>0.126365740740741</v>
      </c>
      <c r="N19" s="35"/>
      <c r="R19" s="28"/>
    </row>
    <row r="20" spans="1:19" x14ac:dyDescent="0.25">
      <c r="A20">
        <v>19</v>
      </c>
      <c r="B20" t="s">
        <v>172</v>
      </c>
      <c r="C20" s="32" t="s">
        <v>171</v>
      </c>
      <c r="D20" t="s">
        <v>173</v>
      </c>
      <c r="E20" t="s">
        <v>174</v>
      </c>
      <c r="F20" t="s">
        <v>175</v>
      </c>
      <c r="G20"/>
      <c r="H20" t="s">
        <v>98</v>
      </c>
      <c r="I20" s="35">
        <v>0.422916666666667</v>
      </c>
      <c r="J20" s="35">
        <v>0.41666666666666669</v>
      </c>
      <c r="K20" s="35">
        <f t="shared" si="0"/>
        <v>6.2500000000003109E-3</v>
      </c>
      <c r="L20" s="35">
        <f>IF(ISNUMBER(A20),VLOOKUP(A20,vyslednycas!A:B,2,FALSE),"")</f>
        <v>0.13084490740740742</v>
      </c>
      <c r="M20" s="35">
        <f t="shared" si="1"/>
        <v>0.12459490740740711</v>
      </c>
      <c r="N20" s="35"/>
      <c r="R20" s="28"/>
    </row>
    <row r="21" spans="1:19" x14ac:dyDescent="0.25">
      <c r="A21"/>
      <c r="B21" t="s">
        <v>240</v>
      </c>
      <c r="C21" s="32" t="s">
        <v>241</v>
      </c>
      <c r="D21" t="s">
        <v>69</v>
      </c>
      <c r="E21" t="s">
        <v>242</v>
      </c>
      <c r="F21" t="s">
        <v>243</v>
      </c>
      <c r="G21"/>
      <c r="H21" t="s">
        <v>98</v>
      </c>
      <c r="I21" s="35">
        <v>0.422916666666667</v>
      </c>
      <c r="J21" s="35">
        <v>0.41666666666666669</v>
      </c>
      <c r="K21" s="35">
        <f t="shared" si="0"/>
        <v>6.2500000000003109E-3</v>
      </c>
      <c r="L21" s="35" t="str">
        <f>IF(ISNUMBER(A21),VLOOKUP(A21,vyslednycas!A:B,2,FALSE),"")</f>
        <v/>
      </c>
      <c r="M21" s="35" t="e">
        <f t="shared" si="1"/>
        <v>#VALUE!</v>
      </c>
      <c r="N21" s="35"/>
      <c r="R21" s="28"/>
    </row>
    <row r="22" spans="1:19" x14ac:dyDescent="0.25">
      <c r="A22">
        <v>21</v>
      </c>
      <c r="B22" t="s">
        <v>52</v>
      </c>
      <c r="C22" s="32" t="s">
        <v>254</v>
      </c>
      <c r="D22" t="s">
        <v>255</v>
      </c>
      <c r="E22" t="s">
        <v>256</v>
      </c>
      <c r="F22" t="s">
        <v>257</v>
      </c>
      <c r="G22"/>
      <c r="H22" t="s">
        <v>98</v>
      </c>
      <c r="I22" s="35">
        <v>0.42361111111111099</v>
      </c>
      <c r="J22" s="35">
        <v>0.41666666666666669</v>
      </c>
      <c r="K22" s="35">
        <f t="shared" si="0"/>
        <v>6.9444444444443088E-3</v>
      </c>
      <c r="L22" s="35">
        <f>IF(ISNUMBER(A22),VLOOKUP(A22,vyslednycas!A:B,2,FALSE),"")</f>
        <v>0.13276620370370371</v>
      </c>
      <c r="M22" s="35">
        <f t="shared" si="1"/>
        <v>0.1258217592592594</v>
      </c>
      <c r="N22" s="35"/>
      <c r="R22" s="28"/>
    </row>
    <row r="23" spans="1:19" x14ac:dyDescent="0.25">
      <c r="A23">
        <v>22</v>
      </c>
      <c r="B23" t="s">
        <v>131</v>
      </c>
      <c r="C23" s="32" t="s">
        <v>176</v>
      </c>
      <c r="D23" t="s">
        <v>61</v>
      </c>
      <c r="E23" t="s">
        <v>177</v>
      </c>
      <c r="F23" t="s">
        <v>178</v>
      </c>
      <c r="G23"/>
      <c r="H23" t="s">
        <v>111</v>
      </c>
      <c r="I23" s="35">
        <v>0.42361111111111099</v>
      </c>
      <c r="J23" s="35">
        <v>0.41666666666666669</v>
      </c>
      <c r="K23" s="35">
        <f t="shared" si="0"/>
        <v>6.9444444444443088E-3</v>
      </c>
      <c r="L23" s="35">
        <f>IF(ISNUMBER(A23),VLOOKUP(A23,vyslednycas!A:B,2,FALSE),"")</f>
        <v>0.12017361111111112</v>
      </c>
      <c r="M23" s="35">
        <f t="shared" si="1"/>
        <v>0.11322916666666681</v>
      </c>
      <c r="N23" s="35"/>
      <c r="R23" s="28"/>
    </row>
    <row r="24" spans="1:19" x14ac:dyDescent="0.25">
      <c r="A24">
        <v>23</v>
      </c>
      <c r="B24" t="s">
        <v>66</v>
      </c>
      <c r="C24" s="32" t="s">
        <v>124</v>
      </c>
      <c r="D24" t="s">
        <v>75</v>
      </c>
      <c r="E24" t="s">
        <v>124</v>
      </c>
      <c r="F24" t="s">
        <v>78</v>
      </c>
      <c r="G24"/>
      <c r="H24" t="s">
        <v>125</v>
      </c>
      <c r="I24" s="35">
        <v>0.42430555555555599</v>
      </c>
      <c r="J24" s="35">
        <v>0.41666666666666669</v>
      </c>
      <c r="K24" s="35">
        <f t="shared" si="0"/>
        <v>7.6388888888893058E-3</v>
      </c>
      <c r="L24" s="35">
        <f>IF(ISNUMBER(A24),VLOOKUP(A24,vyslednycas!A:B,2,FALSE),"")</f>
        <v>0.12210648148148147</v>
      </c>
      <c r="M24" s="35">
        <f t="shared" si="1"/>
        <v>0.11446759259259216</v>
      </c>
      <c r="N24" s="35"/>
      <c r="R24" s="28"/>
    </row>
    <row r="25" spans="1:19" x14ac:dyDescent="0.25">
      <c r="A25">
        <v>24</v>
      </c>
      <c r="B25" t="s">
        <v>55</v>
      </c>
      <c r="C25" s="32" t="s">
        <v>144</v>
      </c>
      <c r="D25" t="s">
        <v>145</v>
      </c>
      <c r="E25" t="s">
        <v>146</v>
      </c>
      <c r="F25" t="s">
        <v>147</v>
      </c>
      <c r="G25"/>
      <c r="H25" t="s">
        <v>103</v>
      </c>
      <c r="I25" s="35">
        <v>0.42430555555555599</v>
      </c>
      <c r="J25" s="35">
        <v>0.41666666666666669</v>
      </c>
      <c r="K25" s="35">
        <f t="shared" si="0"/>
        <v>7.6388888888893058E-3</v>
      </c>
      <c r="L25" s="35">
        <f>IF(ISNUMBER(A25),VLOOKUP(A25,vyslednycas!A:B,2,FALSE),"")</f>
        <v>0.13460648148148149</v>
      </c>
      <c r="M25" s="35">
        <f t="shared" si="1"/>
        <v>0.12696759259259219</v>
      </c>
      <c r="N25" s="35"/>
      <c r="R25" s="28"/>
    </row>
    <row r="26" spans="1:19" x14ac:dyDescent="0.25">
      <c r="A26">
        <v>25</v>
      </c>
      <c r="B26" t="s">
        <v>59</v>
      </c>
      <c r="C26" s="32" t="s">
        <v>181</v>
      </c>
      <c r="D26" t="s">
        <v>40</v>
      </c>
      <c r="E26" t="s">
        <v>182</v>
      </c>
      <c r="G26"/>
      <c r="H26" t="s">
        <v>98</v>
      </c>
      <c r="I26" s="35">
        <v>0.42499999999999999</v>
      </c>
      <c r="J26" s="35">
        <v>0.41666666666666669</v>
      </c>
      <c r="K26" s="35">
        <f t="shared" si="0"/>
        <v>8.3333333333333037E-3</v>
      </c>
      <c r="L26" s="35">
        <f>IF(ISNUMBER(A26),VLOOKUP(A26,vyslednycas!A:B,2,FALSE),"")</f>
        <v>0.14305555555555557</v>
      </c>
      <c r="M26" s="35">
        <f t="shared" si="1"/>
        <v>0.13472222222222227</v>
      </c>
      <c r="N26" s="35"/>
      <c r="R26" s="28"/>
    </row>
    <row r="27" spans="1:19" x14ac:dyDescent="0.25">
      <c r="A27">
        <v>26</v>
      </c>
      <c r="B27" t="s">
        <v>269</v>
      </c>
      <c r="C27" s="32" t="s">
        <v>270</v>
      </c>
      <c r="D27" t="s">
        <v>67</v>
      </c>
      <c r="E27" t="s">
        <v>271</v>
      </c>
      <c r="F27" t="s">
        <v>272</v>
      </c>
      <c r="G27"/>
      <c r="H27" t="s">
        <v>111</v>
      </c>
      <c r="I27" s="35">
        <v>0.42499999999999999</v>
      </c>
      <c r="J27" s="35">
        <v>0.41666666666666669</v>
      </c>
      <c r="K27" s="35">
        <f t="shared" si="0"/>
        <v>8.3333333333333037E-3</v>
      </c>
      <c r="L27" s="35">
        <f>IF(ISNUMBER(A27),VLOOKUP(A27,vyslednycas!A:B,2,FALSE),"")</f>
        <v>0.14166666666666666</v>
      </c>
      <c r="M27" s="35">
        <f t="shared" si="1"/>
        <v>0.13333333333333336</v>
      </c>
      <c r="N27" s="35"/>
      <c r="R27" s="28"/>
    </row>
    <row r="28" spans="1:19" x14ac:dyDescent="0.25">
      <c r="A28"/>
      <c r="B28" t="s">
        <v>61</v>
      </c>
      <c r="C28" s="32" t="s">
        <v>26</v>
      </c>
      <c r="D28" t="s">
        <v>95</v>
      </c>
      <c r="E28" t="s">
        <v>96</v>
      </c>
      <c r="F28" t="s">
        <v>97</v>
      </c>
      <c r="G28"/>
      <c r="H28" t="s">
        <v>98</v>
      </c>
      <c r="I28" s="35">
        <v>0.42569444444444399</v>
      </c>
      <c r="J28" s="35">
        <v>0.41666666666666669</v>
      </c>
      <c r="K28" s="35">
        <f t="shared" si="0"/>
        <v>9.0277777777773016E-3</v>
      </c>
      <c r="L28" s="35" t="str">
        <f>IF(ISNUMBER(A28),VLOOKUP(A28,vyslednycas!A:B,2,FALSE),"")</f>
        <v/>
      </c>
      <c r="M28" s="35" t="e">
        <f t="shared" si="1"/>
        <v>#VALUE!</v>
      </c>
      <c r="N28" s="35"/>
      <c r="R28" s="28"/>
    </row>
    <row r="29" spans="1:19" x14ac:dyDescent="0.25">
      <c r="A29">
        <v>28</v>
      </c>
      <c r="B29" t="s">
        <v>197</v>
      </c>
      <c r="C29" s="32" t="s">
        <v>198</v>
      </c>
      <c r="D29" t="s">
        <v>73</v>
      </c>
      <c r="E29" t="s">
        <v>199</v>
      </c>
      <c r="G29"/>
      <c r="H29" t="s">
        <v>103</v>
      </c>
      <c r="I29" s="35">
        <v>0.42569444444444399</v>
      </c>
      <c r="J29" s="35">
        <v>0.41666666666666669</v>
      </c>
      <c r="K29" s="35">
        <f t="shared" si="0"/>
        <v>9.0277777777773016E-3</v>
      </c>
      <c r="L29" s="35">
        <f>IF(ISNUMBER(A29),VLOOKUP(A29,vyslednycas!A:B,2,FALSE),"")</f>
        <v>0.13153935185185187</v>
      </c>
      <c r="M29" s="35">
        <f t="shared" si="1"/>
        <v>0.12251157407407456</v>
      </c>
      <c r="N29" s="35"/>
      <c r="R29" s="28"/>
    </row>
    <row r="30" spans="1:19" x14ac:dyDescent="0.25">
      <c r="A30"/>
      <c r="B30" t="s">
        <v>95</v>
      </c>
      <c r="C30" s="32" t="s">
        <v>220</v>
      </c>
      <c r="D30" t="s">
        <v>68</v>
      </c>
      <c r="E30" t="s">
        <v>221</v>
      </c>
      <c r="G30"/>
      <c r="H30" t="s">
        <v>98</v>
      </c>
      <c r="I30" s="35">
        <v>0.42638888888888898</v>
      </c>
      <c r="J30" s="35">
        <v>0.41666666666666669</v>
      </c>
      <c r="K30" s="35">
        <f t="shared" si="0"/>
        <v>9.7222222222222987E-3</v>
      </c>
      <c r="L30" s="35" t="str">
        <f>IF(ISNUMBER(A30),VLOOKUP(A30,vyslednycas!A:B,2,FALSE),"")</f>
        <v/>
      </c>
      <c r="M30" s="35" t="e">
        <f t="shared" si="1"/>
        <v>#VALUE!</v>
      </c>
      <c r="N30" s="35"/>
      <c r="R30" s="28"/>
    </row>
    <row r="31" spans="1:19" x14ac:dyDescent="0.25">
      <c r="A31">
        <v>30</v>
      </c>
      <c r="B31" t="s">
        <v>323</v>
      </c>
      <c r="C31" s="32" t="s">
        <v>322</v>
      </c>
      <c r="D31" t="s">
        <v>72</v>
      </c>
      <c r="E31" t="s">
        <v>34</v>
      </c>
      <c r="F31" t="s">
        <v>108</v>
      </c>
      <c r="G31"/>
      <c r="H31" t="s">
        <v>125</v>
      </c>
      <c r="I31" s="35">
        <v>0.42638888888888898</v>
      </c>
      <c r="J31" s="35">
        <v>0.41666666666666669</v>
      </c>
      <c r="K31" s="35">
        <f t="shared" si="0"/>
        <v>9.7222222222222987E-3</v>
      </c>
      <c r="L31" s="35">
        <f>IF(ISNUMBER(A31),VLOOKUP(A31,vyslednycas!A:B,2,FALSE),"")</f>
        <v>0.12843750000000001</v>
      </c>
      <c r="M31" s="35">
        <f t="shared" si="1"/>
        <v>0.11871527777777771</v>
      </c>
      <c r="N31" s="35"/>
      <c r="R31" s="28"/>
    </row>
    <row r="32" spans="1:19" x14ac:dyDescent="0.25">
      <c r="A32">
        <v>31</v>
      </c>
      <c r="B32" t="s">
        <v>42</v>
      </c>
      <c r="C32" s="32" t="s">
        <v>167</v>
      </c>
      <c r="D32" t="s">
        <v>168</v>
      </c>
      <c r="E32" t="s">
        <v>169</v>
      </c>
      <c r="G32"/>
      <c r="H32" t="s">
        <v>103</v>
      </c>
      <c r="I32" s="35">
        <v>0.42708333333333298</v>
      </c>
      <c r="J32" s="35">
        <v>0.41666666666666669</v>
      </c>
      <c r="K32" s="35">
        <f t="shared" si="0"/>
        <v>1.0416666666666297E-2</v>
      </c>
      <c r="L32" s="35">
        <f>IF(ISNUMBER(A32),VLOOKUP(A32,vyslednycas!A:B,2,FALSE),"")</f>
        <v>0.13784722222222223</v>
      </c>
      <c r="M32" s="35">
        <f t="shared" si="1"/>
        <v>0.12743055555555594</v>
      </c>
      <c r="N32" s="35"/>
      <c r="R32" s="28"/>
    </row>
    <row r="33" spans="1:19" x14ac:dyDescent="0.25">
      <c r="A33">
        <v>32</v>
      </c>
      <c r="B33" t="s">
        <v>68</v>
      </c>
      <c r="C33" s="32" t="s">
        <v>159</v>
      </c>
      <c r="D33" t="s">
        <v>160</v>
      </c>
      <c r="E33" t="s">
        <v>33</v>
      </c>
      <c r="F33" t="s">
        <v>161</v>
      </c>
      <c r="G33" s="37"/>
      <c r="H33" t="s">
        <v>103</v>
      </c>
      <c r="I33" s="35">
        <v>0.42708333333333298</v>
      </c>
      <c r="J33" s="35">
        <v>0.41666666666666669</v>
      </c>
      <c r="K33" s="35">
        <f t="shared" si="0"/>
        <v>1.0416666666666297E-2</v>
      </c>
      <c r="L33" s="35">
        <f>IF(ISNUMBER(A33),VLOOKUP(A33,vyslednycas!A:B,2,FALSE),"")</f>
        <v>0.11309027777777779</v>
      </c>
      <c r="M33" s="35">
        <f t="shared" si="1"/>
        <v>0.10267361111111149</v>
      </c>
      <c r="N33" s="35"/>
      <c r="R33" s="28"/>
    </row>
    <row r="34" spans="1:19" x14ac:dyDescent="0.25">
      <c r="A34">
        <v>33</v>
      </c>
      <c r="B34" t="s">
        <v>42</v>
      </c>
      <c r="C34" s="32" t="s">
        <v>118</v>
      </c>
      <c r="D34" t="s">
        <v>119</v>
      </c>
      <c r="E34" t="s">
        <v>120</v>
      </c>
      <c r="G34"/>
      <c r="H34" t="s">
        <v>103</v>
      </c>
      <c r="I34" s="35">
        <v>0.42777777777777798</v>
      </c>
      <c r="J34" s="35">
        <v>0.41666666666666669</v>
      </c>
      <c r="K34" s="35">
        <f t="shared" si="0"/>
        <v>1.1111111111111294E-2</v>
      </c>
      <c r="L34" s="35">
        <f>IF(ISNUMBER(A34),VLOOKUP(A34,vyslednycas!A:B,2,FALSE),"")</f>
        <v>0.12616898148148148</v>
      </c>
      <c r="M34" s="35">
        <f t="shared" si="1"/>
        <v>0.11505787037037019</v>
      </c>
      <c r="N34" s="35"/>
      <c r="R34" s="28"/>
    </row>
    <row r="35" spans="1:19" x14ac:dyDescent="0.25">
      <c r="A35">
        <v>34</v>
      </c>
      <c r="B35" t="s">
        <v>43</v>
      </c>
      <c r="C35" s="32" t="s">
        <v>252</v>
      </c>
      <c r="D35" t="s">
        <v>253</v>
      </c>
      <c r="E35" t="s">
        <v>133</v>
      </c>
      <c r="G35"/>
      <c r="H35" t="s">
        <v>103</v>
      </c>
      <c r="I35" s="35">
        <v>0.42777777777777798</v>
      </c>
      <c r="J35" s="35">
        <v>0.41666666666666669</v>
      </c>
      <c r="K35" s="35">
        <f t="shared" si="0"/>
        <v>1.1111111111111294E-2</v>
      </c>
      <c r="L35" s="35">
        <f>IF(ISNUMBER(A35),VLOOKUP(A35,vyslednycas!A:B,2,FALSE),"")</f>
        <v>0.13043981481481481</v>
      </c>
      <c r="M35" s="35">
        <f t="shared" si="1"/>
        <v>0.11932870370370352</v>
      </c>
      <c r="N35" s="35"/>
      <c r="R35" s="28"/>
    </row>
    <row r="36" spans="1:19" x14ac:dyDescent="0.25">
      <c r="A36">
        <v>35</v>
      </c>
      <c r="B36" t="s">
        <v>62</v>
      </c>
      <c r="C36" s="32" t="s">
        <v>148</v>
      </c>
      <c r="D36" t="s">
        <v>149</v>
      </c>
      <c r="E36" t="s">
        <v>150</v>
      </c>
      <c r="F36" t="s">
        <v>151</v>
      </c>
      <c r="G36"/>
      <c r="H36" t="s">
        <v>103</v>
      </c>
      <c r="I36" s="35">
        <v>0.42847222222222198</v>
      </c>
      <c r="J36" s="35">
        <v>0.41666666666666669</v>
      </c>
      <c r="K36" s="35">
        <f t="shared" si="0"/>
        <v>1.1805555555555292E-2</v>
      </c>
      <c r="L36" s="35">
        <f>IF(ISNUMBER(A36),VLOOKUP(A36,vyslednycas!A:B,2,FALSE),"")</f>
        <v>0.1373263888888889</v>
      </c>
      <c r="M36" s="35">
        <f t="shared" si="1"/>
        <v>0.12552083333333361</v>
      </c>
      <c r="N36" s="35"/>
      <c r="R36" s="28"/>
    </row>
    <row r="37" spans="1:19" x14ac:dyDescent="0.25">
      <c r="A37">
        <v>36</v>
      </c>
      <c r="B37" t="s">
        <v>49</v>
      </c>
      <c r="C37" s="32" t="s">
        <v>24</v>
      </c>
      <c r="D37" t="s">
        <v>61</v>
      </c>
      <c r="E37" t="s">
        <v>29</v>
      </c>
      <c r="F37" t="s">
        <v>80</v>
      </c>
      <c r="G37"/>
      <c r="H37" t="s">
        <v>111</v>
      </c>
      <c r="I37" s="35">
        <v>0.42847222222222198</v>
      </c>
      <c r="J37" s="35">
        <v>0.41666666666666669</v>
      </c>
      <c r="K37" s="35">
        <f t="shared" si="0"/>
        <v>1.1805555555555292E-2</v>
      </c>
      <c r="L37" s="35">
        <f>IF(ISNUMBER(A37),VLOOKUP(A37,vyslednycas!A:B,2,FALSE),"")</f>
        <v>0.13719907407407408</v>
      </c>
      <c r="M37" s="35">
        <f t="shared" si="1"/>
        <v>0.12539351851851879</v>
      </c>
      <c r="N37" s="35"/>
      <c r="R37" s="28"/>
    </row>
    <row r="38" spans="1:19" x14ac:dyDescent="0.25">
      <c r="A38">
        <v>37</v>
      </c>
      <c r="B38" t="s">
        <v>57</v>
      </c>
      <c r="C38" s="32" t="s">
        <v>23</v>
      </c>
      <c r="D38" t="s">
        <v>76</v>
      </c>
      <c r="E38" t="s">
        <v>340</v>
      </c>
      <c r="F38" t="s">
        <v>80</v>
      </c>
      <c r="G38"/>
      <c r="H38" t="s">
        <v>103</v>
      </c>
      <c r="I38" s="35">
        <v>0.42916666666666597</v>
      </c>
      <c r="J38" s="35">
        <v>0.41666666666666669</v>
      </c>
      <c r="K38" s="35">
        <f t="shared" si="0"/>
        <v>1.2499999999999289E-2</v>
      </c>
      <c r="L38" s="35">
        <f>IF(ISNUMBER(A38),VLOOKUP(A38,vyslednycas!A:B,2,FALSE),"")</f>
        <v>0.11145833333333333</v>
      </c>
      <c r="M38" s="35">
        <f t="shared" si="1"/>
        <v>9.8958333333334036E-2</v>
      </c>
      <c r="N38" s="35"/>
      <c r="R38" s="28"/>
    </row>
    <row r="39" spans="1:19" x14ac:dyDescent="0.25">
      <c r="A39"/>
      <c r="B39" t="s">
        <v>227</v>
      </c>
      <c r="C39" s="32" t="s">
        <v>228</v>
      </c>
      <c r="D39" t="s">
        <v>131</v>
      </c>
      <c r="E39" t="s">
        <v>229</v>
      </c>
      <c r="F39" t="s">
        <v>230</v>
      </c>
      <c r="G39"/>
      <c r="H39" t="s">
        <v>98</v>
      </c>
      <c r="I39" s="35">
        <v>0.42916666666666597</v>
      </c>
      <c r="J39" s="35">
        <v>0.41666666666666669</v>
      </c>
      <c r="K39" s="35">
        <f t="shared" si="0"/>
        <v>1.2499999999999289E-2</v>
      </c>
      <c r="L39" s="35" t="str">
        <f>IF(ISNUMBER(A39),VLOOKUP(A39,vyslednycas!A:B,2,FALSE),"")</f>
        <v/>
      </c>
      <c r="M39" s="35" t="e">
        <f t="shared" si="1"/>
        <v>#VALUE!</v>
      </c>
      <c r="N39" s="35"/>
      <c r="R39" s="28"/>
    </row>
    <row r="40" spans="1:19" x14ac:dyDescent="0.25">
      <c r="A40">
        <v>39</v>
      </c>
      <c r="B40" t="s">
        <v>71</v>
      </c>
      <c r="C40" s="32" t="s">
        <v>267</v>
      </c>
      <c r="D40" t="s">
        <v>172</v>
      </c>
      <c r="E40" t="s">
        <v>268</v>
      </c>
      <c r="G40"/>
      <c r="H40" t="s">
        <v>98</v>
      </c>
      <c r="I40" s="35">
        <v>0.42986111111110997</v>
      </c>
      <c r="J40" s="35">
        <v>0.41666666666666669</v>
      </c>
      <c r="K40" s="35">
        <f t="shared" si="0"/>
        <v>1.3194444444443287E-2</v>
      </c>
      <c r="L40" s="35">
        <f>IF(ISNUMBER(A40),VLOOKUP(A40,vyslednycas!A:B,2,FALSE),"")</f>
        <v>0.12592592592592591</v>
      </c>
      <c r="M40" s="35">
        <f t="shared" si="1"/>
        <v>0.11273148148148263</v>
      </c>
      <c r="N40" s="35"/>
      <c r="R40" s="28"/>
      <c r="S40" s="33"/>
    </row>
    <row r="41" spans="1:19" x14ac:dyDescent="0.25">
      <c r="A41">
        <v>40</v>
      </c>
      <c r="B41" t="s">
        <v>66</v>
      </c>
      <c r="C41" s="32" t="s">
        <v>231</v>
      </c>
      <c r="D41" t="s">
        <v>62</v>
      </c>
      <c r="E41" t="s">
        <v>232</v>
      </c>
      <c r="G41"/>
      <c r="H41" t="s">
        <v>98</v>
      </c>
      <c r="I41" s="35">
        <v>0.42986111111110997</v>
      </c>
      <c r="J41" s="35">
        <v>0.41666666666666669</v>
      </c>
      <c r="K41" s="35">
        <f t="shared" si="0"/>
        <v>1.3194444444443287E-2</v>
      </c>
      <c r="L41" s="35">
        <f>IF(ISNUMBER(A41),VLOOKUP(A41,vyslednycas!A:B,2,FALSE),"")</f>
        <v>0.13774305555555555</v>
      </c>
      <c r="M41" s="35">
        <f t="shared" si="1"/>
        <v>0.12454861111111226</v>
      </c>
      <c r="N41" s="35"/>
      <c r="R41" s="28"/>
    </row>
    <row r="42" spans="1:19" x14ac:dyDescent="0.25">
      <c r="A42">
        <v>41</v>
      </c>
      <c r="B42" t="s">
        <v>58</v>
      </c>
      <c r="C42" s="32" t="s">
        <v>204</v>
      </c>
      <c r="D42" t="s">
        <v>47</v>
      </c>
      <c r="E42" t="s">
        <v>205</v>
      </c>
      <c r="F42" t="s">
        <v>206</v>
      </c>
      <c r="G42"/>
      <c r="H42" t="s">
        <v>103</v>
      </c>
      <c r="I42" s="35">
        <v>0.43055555555555403</v>
      </c>
      <c r="J42" s="35">
        <v>0.41666666666666669</v>
      </c>
      <c r="K42" s="35">
        <f t="shared" si="0"/>
        <v>1.3888888888887341E-2</v>
      </c>
      <c r="L42" s="35">
        <f>IF(ISNUMBER(A42),VLOOKUP(A42,vyslednycas!A:B,2,FALSE),"")</f>
        <v>0.13749999999999998</v>
      </c>
      <c r="M42" s="35">
        <f t="shared" si="1"/>
        <v>0.12361111111111264</v>
      </c>
      <c r="N42" s="35"/>
      <c r="R42" s="28"/>
    </row>
    <row r="43" spans="1:19" x14ac:dyDescent="0.25">
      <c r="A43">
        <v>42</v>
      </c>
      <c r="B43" t="s">
        <v>49</v>
      </c>
      <c r="C43" s="32" t="s">
        <v>138</v>
      </c>
      <c r="D43" t="s">
        <v>48</v>
      </c>
      <c r="E43" t="s">
        <v>139</v>
      </c>
      <c r="F43" t="s">
        <v>140</v>
      </c>
      <c r="G43"/>
      <c r="H43" t="s">
        <v>98</v>
      </c>
      <c r="I43" s="35">
        <v>0.43055555555555403</v>
      </c>
      <c r="J43" s="35">
        <v>0.41666666666666669</v>
      </c>
      <c r="K43" s="35">
        <f t="shared" si="0"/>
        <v>1.3888888888887341E-2</v>
      </c>
      <c r="L43" s="35">
        <f>IF(ISNUMBER(A43),VLOOKUP(A43,vyslednycas!A:B,2,FALSE),"")</f>
        <v>0.16666666666666666</v>
      </c>
      <c r="M43" s="35">
        <f t="shared" si="1"/>
        <v>0.15277777777777932</v>
      </c>
      <c r="N43" s="35"/>
      <c r="R43" s="28"/>
    </row>
    <row r="44" spans="1:19" x14ac:dyDescent="0.25">
      <c r="A44">
        <v>43</v>
      </c>
      <c r="B44" t="s">
        <v>49</v>
      </c>
      <c r="C44" s="32" t="s">
        <v>20</v>
      </c>
      <c r="D44" t="s">
        <v>325</v>
      </c>
      <c r="E44" t="s">
        <v>324</v>
      </c>
      <c r="F44" t="s">
        <v>248</v>
      </c>
      <c r="G44"/>
      <c r="H44" t="s">
        <v>94</v>
      </c>
      <c r="I44" s="35">
        <v>0.43124999999999802</v>
      </c>
      <c r="J44" s="35">
        <v>0.41666666666666669</v>
      </c>
      <c r="K44" s="35">
        <f t="shared" si="0"/>
        <v>1.4583333333331339E-2</v>
      </c>
      <c r="L44" s="35">
        <f>IF(ISNUMBER(A44),VLOOKUP(A44,vyslednycas!A:B,2,FALSE),"")</f>
        <v>0.13859953703703703</v>
      </c>
      <c r="M44" s="35">
        <f t="shared" si="1"/>
        <v>0.1240162037037057</v>
      </c>
      <c r="N44" s="35"/>
      <c r="R44" s="28"/>
    </row>
    <row r="45" spans="1:19" x14ac:dyDescent="0.25">
      <c r="A45">
        <v>44</v>
      </c>
      <c r="B45" t="s">
        <v>95</v>
      </c>
      <c r="C45" s="32" t="s">
        <v>135</v>
      </c>
      <c r="D45" t="s">
        <v>61</v>
      </c>
      <c r="E45" t="s">
        <v>136</v>
      </c>
      <c r="F45" t="s">
        <v>137</v>
      </c>
      <c r="G45"/>
      <c r="H45" t="s">
        <v>98</v>
      </c>
      <c r="I45" s="35">
        <v>0.43124999999999802</v>
      </c>
      <c r="J45" s="35">
        <v>0.41666666666666669</v>
      </c>
      <c r="K45" s="35">
        <f t="shared" si="0"/>
        <v>1.4583333333331339E-2</v>
      </c>
      <c r="L45" s="35">
        <f>IF(ISNUMBER(A45),VLOOKUP(A45,vyslednycas!A:B,2,FALSE),"")</f>
        <v>0.13673611111111111</v>
      </c>
      <c r="M45" s="35">
        <f t="shared" si="1"/>
        <v>0.12215277777777978</v>
      </c>
      <c r="N45" s="35"/>
      <c r="R45" s="28"/>
    </row>
    <row r="46" spans="1:19" x14ac:dyDescent="0.25">
      <c r="A46">
        <v>45</v>
      </c>
      <c r="B46" t="s">
        <v>53</v>
      </c>
      <c r="C46" s="32" t="s">
        <v>207</v>
      </c>
      <c r="D46" t="s">
        <v>60</v>
      </c>
      <c r="E46" t="s">
        <v>208</v>
      </c>
      <c r="F46" t="s">
        <v>209</v>
      </c>
      <c r="G46"/>
      <c r="H46" t="s">
        <v>103</v>
      </c>
      <c r="I46" s="35">
        <v>0.43194444444444202</v>
      </c>
      <c r="J46" s="35">
        <v>0.41666666666666669</v>
      </c>
      <c r="K46" s="35">
        <f t="shared" si="0"/>
        <v>1.5277777777775337E-2</v>
      </c>
      <c r="L46" s="35">
        <f>IF(ISNUMBER(A46),VLOOKUP(A46,vyslednycas!A:B,2,FALSE),"")</f>
        <v>0.13460648148148149</v>
      </c>
      <c r="M46" s="35">
        <f t="shared" si="1"/>
        <v>0.11932870370370616</v>
      </c>
      <c r="N46" s="35"/>
      <c r="R46" s="28"/>
    </row>
    <row r="47" spans="1:19" x14ac:dyDescent="0.25">
      <c r="A47">
        <v>46</v>
      </c>
      <c r="B47" t="s">
        <v>61</v>
      </c>
      <c r="C47" s="32" t="s">
        <v>278</v>
      </c>
      <c r="D47" t="s">
        <v>52</v>
      </c>
      <c r="E47" t="s">
        <v>279</v>
      </c>
      <c r="F47" t="s">
        <v>280</v>
      </c>
      <c r="G47"/>
      <c r="H47" t="s">
        <v>98</v>
      </c>
      <c r="I47" s="35">
        <v>0.43194444444444202</v>
      </c>
      <c r="J47" s="35">
        <v>0.41666666666666669</v>
      </c>
      <c r="K47" s="35">
        <f t="shared" si="0"/>
        <v>1.5277777777775337E-2</v>
      </c>
      <c r="L47" s="35">
        <f>IF(ISNUMBER(A47),VLOOKUP(A47,vyslednycas!A:B,2,FALSE),"")</f>
        <v>0.13773148148148148</v>
      </c>
      <c r="M47" s="35">
        <f t="shared" si="1"/>
        <v>0.12245370370370615</v>
      </c>
      <c r="N47" s="35"/>
      <c r="R47" s="28"/>
    </row>
    <row r="48" spans="1:19" x14ac:dyDescent="0.25">
      <c r="A48"/>
      <c r="B48" t="s">
        <v>51</v>
      </c>
      <c r="C48" s="32" t="s">
        <v>121</v>
      </c>
      <c r="D48" t="s">
        <v>56</v>
      </c>
      <c r="E48" t="s">
        <v>122</v>
      </c>
      <c r="F48" t="s">
        <v>123</v>
      </c>
      <c r="G48"/>
      <c r="H48" t="s">
        <v>94</v>
      </c>
      <c r="I48" s="35">
        <v>0.43263888888888602</v>
      </c>
      <c r="J48" s="35">
        <v>0.41666666666666669</v>
      </c>
      <c r="K48" s="35">
        <f t="shared" si="0"/>
        <v>1.5972222222219334E-2</v>
      </c>
      <c r="L48" s="35" t="str">
        <f>IF(ISNUMBER(A48),VLOOKUP(A48,vyslednycas!A:B,2,FALSE),"")</f>
        <v/>
      </c>
      <c r="M48" s="35" t="e">
        <f t="shared" si="1"/>
        <v>#VALUE!</v>
      </c>
      <c r="N48" s="35"/>
      <c r="R48" s="28"/>
    </row>
    <row r="49" spans="1:18" x14ac:dyDescent="0.25">
      <c r="A49">
        <v>48</v>
      </c>
      <c r="B49" t="s">
        <v>50</v>
      </c>
      <c r="C49" s="32" t="s">
        <v>25</v>
      </c>
      <c r="D49" t="s">
        <v>39</v>
      </c>
      <c r="E49" t="s">
        <v>21</v>
      </c>
      <c r="F49" t="s">
        <v>162</v>
      </c>
      <c r="G49"/>
      <c r="H49" t="s">
        <v>111</v>
      </c>
      <c r="I49" s="35">
        <v>0.43263888888888602</v>
      </c>
      <c r="J49" s="35">
        <v>0.41666666666666669</v>
      </c>
      <c r="K49" s="35">
        <f t="shared" si="0"/>
        <v>1.5972222222219334E-2</v>
      </c>
      <c r="L49" s="35">
        <f>IF(ISNUMBER(A49),VLOOKUP(A49,vyslednycas!A:B,2,FALSE),"")</f>
        <v>0.11194444444444444</v>
      </c>
      <c r="M49" s="35">
        <f t="shared" si="1"/>
        <v>9.5972222222225109E-2</v>
      </c>
      <c r="N49" s="35"/>
      <c r="R49" s="28"/>
    </row>
    <row r="50" spans="1:18" x14ac:dyDescent="0.25">
      <c r="A50">
        <v>49</v>
      </c>
      <c r="B50" t="s">
        <v>39</v>
      </c>
      <c r="C50" s="32" t="s">
        <v>273</v>
      </c>
      <c r="D50" t="s">
        <v>274</v>
      </c>
      <c r="E50" t="s">
        <v>275</v>
      </c>
      <c r="F50" t="s">
        <v>276</v>
      </c>
      <c r="G50"/>
      <c r="H50" t="s">
        <v>111</v>
      </c>
      <c r="I50" s="35">
        <v>0.43333333333333002</v>
      </c>
      <c r="J50" s="35">
        <v>0.41666666666666669</v>
      </c>
      <c r="K50" s="35">
        <f t="shared" si="0"/>
        <v>1.6666666666663332E-2</v>
      </c>
      <c r="L50" s="35">
        <f>IF(ISNUMBER(A50),VLOOKUP(A50,vyslednycas!A:B,2,FALSE),"")</f>
        <v>0.14366898148148147</v>
      </c>
      <c r="M50" s="35">
        <f t="shared" si="1"/>
        <v>0.12700231481481813</v>
      </c>
      <c r="N50" s="35"/>
      <c r="R50" s="28"/>
    </row>
    <row r="51" spans="1:18" x14ac:dyDescent="0.25">
      <c r="A51">
        <v>50</v>
      </c>
      <c r="B51" t="s">
        <v>76</v>
      </c>
      <c r="C51" s="32" t="s">
        <v>101</v>
      </c>
      <c r="D51" t="s">
        <v>59</v>
      </c>
      <c r="E51" t="s">
        <v>102</v>
      </c>
      <c r="G51"/>
      <c r="H51" t="s">
        <v>103</v>
      </c>
      <c r="I51" s="35">
        <v>0.43333333333333002</v>
      </c>
      <c r="J51" s="35">
        <v>0.41666666666666669</v>
      </c>
      <c r="K51" s="35">
        <f t="shared" si="0"/>
        <v>1.6666666666663332E-2</v>
      </c>
      <c r="L51" s="35">
        <f>IF(ISNUMBER(A51),VLOOKUP(A51,vyslednycas!A:B,2,FALSE),"")</f>
        <v>0.14091435185185186</v>
      </c>
      <c r="M51" s="35">
        <f t="shared" si="1"/>
        <v>0.12424768518518853</v>
      </c>
      <c r="N51" s="35"/>
      <c r="R51" s="28"/>
    </row>
    <row r="52" spans="1:18" x14ac:dyDescent="0.25">
      <c r="A52">
        <v>51</v>
      </c>
      <c r="B52" t="s">
        <v>64</v>
      </c>
      <c r="C52" s="32" t="s">
        <v>200</v>
      </c>
      <c r="D52" t="s">
        <v>201</v>
      </c>
      <c r="E52" t="s">
        <v>202</v>
      </c>
      <c r="F52" t="s">
        <v>203</v>
      </c>
      <c r="G52"/>
      <c r="H52" t="s">
        <v>103</v>
      </c>
      <c r="I52" s="35">
        <v>0.43402777777777402</v>
      </c>
      <c r="J52" s="35">
        <v>0.41666666666666669</v>
      </c>
      <c r="K52" s="35">
        <f t="shared" si="0"/>
        <v>1.736111111110733E-2</v>
      </c>
      <c r="L52" s="35">
        <f>IF(ISNUMBER(A52),VLOOKUP(A52,vyslednycas!A:B,2,FALSE),"")</f>
        <v>0.14809027777777778</v>
      </c>
      <c r="M52" s="35">
        <f t="shared" si="1"/>
        <v>0.13072916666667045</v>
      </c>
      <c r="N52" s="35"/>
      <c r="R52" s="28"/>
    </row>
    <row r="53" spans="1:18" x14ac:dyDescent="0.25">
      <c r="A53">
        <v>53</v>
      </c>
      <c r="B53" t="s">
        <v>56</v>
      </c>
      <c r="C53" s="32" t="s">
        <v>185</v>
      </c>
      <c r="D53" t="s">
        <v>186</v>
      </c>
      <c r="E53" t="s">
        <v>185</v>
      </c>
      <c r="F53" t="s">
        <v>187</v>
      </c>
      <c r="G53"/>
      <c r="H53" t="s">
        <v>94</v>
      </c>
      <c r="I53" s="35">
        <v>0.43402777777777402</v>
      </c>
      <c r="J53" s="35">
        <v>0.41666666666666669</v>
      </c>
      <c r="K53" s="35">
        <f t="shared" si="0"/>
        <v>1.736111111110733E-2</v>
      </c>
      <c r="L53" s="35">
        <f>IF(ISNUMBER(A53),VLOOKUP(A53,vyslednycas!A:B,2,FALSE),"")</f>
        <v>0.13153935185185187</v>
      </c>
      <c r="M53" s="35">
        <f t="shared" si="1"/>
        <v>0.11417824074074454</v>
      </c>
      <c r="N53" s="35"/>
      <c r="R53" s="28"/>
    </row>
    <row r="54" spans="1:18" x14ac:dyDescent="0.25">
      <c r="A54">
        <v>52</v>
      </c>
      <c r="B54" t="s">
        <v>194</v>
      </c>
      <c r="C54" s="32" t="s">
        <v>195</v>
      </c>
      <c r="D54" t="s">
        <v>76</v>
      </c>
      <c r="E54" t="s">
        <v>196</v>
      </c>
      <c r="G54"/>
      <c r="H54" t="s">
        <v>103</v>
      </c>
      <c r="I54" s="35">
        <v>0.43472222222221801</v>
      </c>
      <c r="J54" s="35">
        <v>0.41666666666666669</v>
      </c>
      <c r="K54" s="35">
        <f t="shared" si="0"/>
        <v>1.8055555555551328E-2</v>
      </c>
      <c r="L54" s="35">
        <f>IF(ISNUMBER(A54),VLOOKUP(A54,vyslednycas!A:B,2,FALSE),"")</f>
        <v>0.14223379629629629</v>
      </c>
      <c r="M54" s="35">
        <f t="shared" si="1"/>
        <v>0.12417824074074496</v>
      </c>
      <c r="N54" s="35"/>
      <c r="R54" s="28"/>
    </row>
    <row r="55" spans="1:18" x14ac:dyDescent="0.25">
      <c r="A55">
        <v>54</v>
      </c>
      <c r="B55" t="s">
        <v>43</v>
      </c>
      <c r="C55" s="32" t="s">
        <v>30</v>
      </c>
      <c r="D55" t="s">
        <v>75</v>
      </c>
      <c r="E55" t="s">
        <v>112</v>
      </c>
      <c r="F55" t="s">
        <v>113</v>
      </c>
      <c r="G55"/>
      <c r="H55" t="s">
        <v>103</v>
      </c>
      <c r="I55" s="35">
        <v>0.43472222222221801</v>
      </c>
      <c r="J55" s="35">
        <v>0.41666666666666669</v>
      </c>
      <c r="K55" s="35">
        <f t="shared" si="0"/>
        <v>1.8055555555551328E-2</v>
      </c>
      <c r="L55" s="35">
        <f>IF(ISNUMBER(A55),VLOOKUP(A55,vyslednycas!A:B,2,FALSE),"")</f>
        <v>0.14254629629629631</v>
      </c>
      <c r="M55" s="35">
        <f t="shared" si="1"/>
        <v>0.12449074074074498</v>
      </c>
      <c r="N55" s="35"/>
      <c r="R55" s="28"/>
    </row>
    <row r="56" spans="1:18" x14ac:dyDescent="0.25">
      <c r="A56">
        <v>55</v>
      </c>
      <c r="B56" t="s">
        <v>236</v>
      </c>
      <c r="C56" s="32" t="s">
        <v>237</v>
      </c>
      <c r="D56" t="s">
        <v>64</v>
      </c>
      <c r="E56" t="s">
        <v>238</v>
      </c>
      <c r="F56" t="s">
        <v>239</v>
      </c>
      <c r="G56"/>
      <c r="H56" t="s">
        <v>103</v>
      </c>
      <c r="I56" s="35">
        <v>0.43541666666666201</v>
      </c>
      <c r="J56" s="35">
        <v>0.41666666666666669</v>
      </c>
      <c r="K56" s="35">
        <f t="shared" si="0"/>
        <v>1.8749999999995326E-2</v>
      </c>
      <c r="L56" s="35">
        <f>IF(ISNUMBER(A56),VLOOKUP(A56,vyslednycas!A:B,2,FALSE),"")</f>
        <v>0.1439236111111111</v>
      </c>
      <c r="M56" s="35">
        <f t="shared" si="1"/>
        <v>0.12517361111111577</v>
      </c>
      <c r="N56" s="35"/>
      <c r="R56" s="28"/>
    </row>
    <row r="57" spans="1:18" x14ac:dyDescent="0.25">
      <c r="A57">
        <v>56</v>
      </c>
      <c r="B57" t="s">
        <v>75</v>
      </c>
      <c r="C57" s="32" t="s">
        <v>183</v>
      </c>
      <c r="D57" t="s">
        <v>71</v>
      </c>
      <c r="E57" t="s">
        <v>184</v>
      </c>
      <c r="F57" t="s">
        <v>79</v>
      </c>
      <c r="G57"/>
      <c r="H57" t="s">
        <v>98</v>
      </c>
      <c r="I57" s="35">
        <v>0.43541666666666201</v>
      </c>
      <c r="J57" s="35">
        <v>0.41666666666666669</v>
      </c>
      <c r="K57" s="35">
        <f t="shared" si="0"/>
        <v>1.8749999999995326E-2</v>
      </c>
      <c r="L57" s="35">
        <f>IF(ISNUMBER(A57),VLOOKUP(A57,vyslednycas!A:B,2,FALSE),"")</f>
        <v>0.13988425925925926</v>
      </c>
      <c r="M57" s="35">
        <f t="shared" si="1"/>
        <v>0.12113425925926394</v>
      </c>
      <c r="N57" s="35"/>
      <c r="R57" s="28"/>
    </row>
    <row r="58" spans="1:18" x14ac:dyDescent="0.25">
      <c r="A58">
        <v>57</v>
      </c>
      <c r="B58" t="s">
        <v>43</v>
      </c>
      <c r="C58" s="32" t="s">
        <v>17</v>
      </c>
      <c r="D58" t="s">
        <v>212</v>
      </c>
      <c r="E58" t="s">
        <v>213</v>
      </c>
      <c r="F58" t="s">
        <v>214</v>
      </c>
      <c r="G58"/>
      <c r="H58" t="s">
        <v>103</v>
      </c>
      <c r="I58" s="35">
        <v>0.43611111111110601</v>
      </c>
      <c r="J58" s="35">
        <v>0.41666666666666669</v>
      </c>
      <c r="K58" s="35">
        <f t="shared" si="0"/>
        <v>1.9444444444439324E-2</v>
      </c>
      <c r="L58" s="35">
        <f>IF(ISNUMBER(A58),VLOOKUP(A58,vyslednycas!A:B,2,FALSE),"")</f>
        <v>0.12061342592592593</v>
      </c>
      <c r="M58" s="35">
        <f t="shared" si="1"/>
        <v>0.10116898148148661</v>
      </c>
      <c r="N58" s="35"/>
      <c r="R58" s="28"/>
    </row>
    <row r="59" spans="1:18" x14ac:dyDescent="0.25">
      <c r="A59">
        <v>58</v>
      </c>
      <c r="B59" t="s">
        <v>132</v>
      </c>
      <c r="C59" s="32" t="s">
        <v>133</v>
      </c>
      <c r="D59" t="s">
        <v>56</v>
      </c>
      <c r="E59" t="s">
        <v>134</v>
      </c>
      <c r="G59"/>
      <c r="H59" t="s">
        <v>103</v>
      </c>
      <c r="I59" s="35">
        <v>0.43611111111110601</v>
      </c>
      <c r="J59" s="35">
        <v>0.41666666666666669</v>
      </c>
      <c r="K59" s="35">
        <f t="shared" si="0"/>
        <v>1.9444444444439324E-2</v>
      </c>
      <c r="L59" s="35">
        <f>IF(ISNUMBER(A59),VLOOKUP(A59,vyslednycas!A:B,2,FALSE),"")</f>
        <v>0.14209490740740741</v>
      </c>
      <c r="M59" s="35">
        <f t="shared" si="1"/>
        <v>0.12265046296296808</v>
      </c>
      <c r="N59" s="35"/>
      <c r="R59" s="28"/>
    </row>
    <row r="60" spans="1:18" x14ac:dyDescent="0.25">
      <c r="A60">
        <v>59</v>
      </c>
      <c r="B60" t="s">
        <v>27</v>
      </c>
      <c r="C60" s="32" t="s">
        <v>134</v>
      </c>
      <c r="D60" t="s">
        <v>60</v>
      </c>
      <c r="E60" t="s">
        <v>133</v>
      </c>
      <c r="F60" t="s">
        <v>170</v>
      </c>
      <c r="G60"/>
      <c r="H60" t="s">
        <v>98</v>
      </c>
      <c r="I60" s="35">
        <v>0.43680555555555001</v>
      </c>
      <c r="J60" s="35">
        <v>0.41666666666666669</v>
      </c>
      <c r="K60" s="35">
        <f t="shared" si="0"/>
        <v>2.0138888888883322E-2</v>
      </c>
      <c r="L60" s="35">
        <f>IF(ISNUMBER(A60),VLOOKUP(A60,vyslednycas!A:B,2,FALSE),"")</f>
        <v>0.14825231481481482</v>
      </c>
      <c r="M60" s="35">
        <f t="shared" si="1"/>
        <v>0.1281134259259315</v>
      </c>
      <c r="N60" s="35"/>
      <c r="R60" s="28"/>
    </row>
    <row r="61" spans="1:18" x14ac:dyDescent="0.25">
      <c r="A61">
        <v>60</v>
      </c>
      <c r="B61" t="s">
        <v>66</v>
      </c>
      <c r="C61" s="32" t="s">
        <v>28</v>
      </c>
      <c r="D61" t="s">
        <v>39</v>
      </c>
      <c r="E61" t="s">
        <v>14</v>
      </c>
      <c r="F61" t="s">
        <v>78</v>
      </c>
      <c r="G61"/>
      <c r="H61" t="s">
        <v>98</v>
      </c>
      <c r="I61" s="35">
        <v>0.41736111111111113</v>
      </c>
      <c r="J61" s="35">
        <v>0.41666666666666669</v>
      </c>
      <c r="K61" s="35">
        <f t="shared" si="0"/>
        <v>6.9444444444444198E-4</v>
      </c>
      <c r="L61" s="35">
        <f>IF(ISNUMBER(A61),VLOOKUP(A61,vyslednycas!A:B,2,FALSE),"")</f>
        <v>0.1079976851851852</v>
      </c>
      <c r="M61" s="35">
        <f t="shared" si="1"/>
        <v>0.10730324074074075</v>
      </c>
      <c r="N61" s="35"/>
      <c r="R61" s="28"/>
    </row>
    <row r="62" spans="1:18" x14ac:dyDescent="0.25">
      <c r="A62">
        <v>61</v>
      </c>
      <c r="B62" t="s">
        <v>44</v>
      </c>
      <c r="C62" s="32" t="s">
        <v>281</v>
      </c>
      <c r="D62" t="s">
        <v>49</v>
      </c>
      <c r="E62" t="s">
        <v>282</v>
      </c>
      <c r="F62" t="s">
        <v>283</v>
      </c>
      <c r="G62"/>
      <c r="H62" t="s">
        <v>94</v>
      </c>
      <c r="I62" s="35">
        <v>0.437499999999994</v>
      </c>
      <c r="J62" s="35">
        <v>0.41666666666666669</v>
      </c>
      <c r="K62" s="35">
        <f t="shared" si="0"/>
        <v>2.083333333332732E-2</v>
      </c>
      <c r="L62" s="35">
        <f>IF(ISNUMBER(A62),VLOOKUP(A62,vyslednycas!A:B,2,FALSE),"")</f>
        <v>0.14531249999999998</v>
      </c>
      <c r="M62" s="35">
        <f t="shared" si="1"/>
        <v>0.12447916666667266</v>
      </c>
      <c r="N62" s="35"/>
      <c r="R62" s="28"/>
    </row>
    <row r="63" spans="1:18" x14ac:dyDescent="0.25">
      <c r="A63">
        <v>62</v>
      </c>
      <c r="B63" t="s">
        <v>44</v>
      </c>
      <c r="C63" s="32" t="s">
        <v>109</v>
      </c>
      <c r="D63" t="s">
        <v>65</v>
      </c>
      <c r="E63" t="s">
        <v>110</v>
      </c>
      <c r="F63" t="s">
        <v>79</v>
      </c>
      <c r="G63"/>
      <c r="H63" t="s">
        <v>111</v>
      </c>
      <c r="I63" s="35">
        <v>0.437499999999994</v>
      </c>
      <c r="J63" s="35">
        <v>0.41666666666666669</v>
      </c>
      <c r="K63" s="35">
        <f t="shared" si="0"/>
        <v>2.083333333332732E-2</v>
      </c>
      <c r="L63" s="35">
        <f>IF(ISNUMBER(A63),VLOOKUP(A63,vyslednycas!A:B,2,FALSE),"")</f>
        <v>0.12804398148148147</v>
      </c>
      <c r="M63" s="35">
        <f t="shared" si="1"/>
        <v>0.10721064814815415</v>
      </c>
      <c r="N63" s="35"/>
      <c r="R63" s="28"/>
    </row>
    <row r="64" spans="1:18" x14ac:dyDescent="0.25">
      <c r="A64"/>
      <c r="B64" t="s">
        <v>222</v>
      </c>
      <c r="C64" s="32" t="s">
        <v>36</v>
      </c>
      <c r="D64" t="s">
        <v>66</v>
      </c>
      <c r="E64" t="s">
        <v>223</v>
      </c>
      <c r="F64" t="s">
        <v>224</v>
      </c>
      <c r="G64"/>
      <c r="H64" t="s">
        <v>103</v>
      </c>
      <c r="I64" s="35">
        <v>0.438194444444438</v>
      </c>
      <c r="J64" s="35">
        <v>0.41666666666666669</v>
      </c>
      <c r="K64" s="35">
        <f t="shared" si="0"/>
        <v>2.1527777777771318E-2</v>
      </c>
      <c r="L64" s="35" t="str">
        <f>IF(ISNUMBER(A64),VLOOKUP(A64,vyslednycas!A:B,2,FALSE),"")</f>
        <v/>
      </c>
      <c r="M64" s="35" t="e">
        <f t="shared" si="1"/>
        <v>#VALUE!</v>
      </c>
      <c r="N64" s="35"/>
      <c r="R64" s="28"/>
    </row>
    <row r="65" spans="1:18" x14ac:dyDescent="0.25">
      <c r="A65">
        <v>64</v>
      </c>
      <c r="B65" t="s">
        <v>58</v>
      </c>
      <c r="C65" s="32" t="s">
        <v>179</v>
      </c>
      <c r="D65" t="s">
        <v>42</v>
      </c>
      <c r="E65" t="s">
        <v>180</v>
      </c>
      <c r="G65"/>
      <c r="H65" t="s">
        <v>98</v>
      </c>
      <c r="I65" s="35">
        <v>0.438194444444438</v>
      </c>
      <c r="J65" s="35">
        <v>0.41666666666666669</v>
      </c>
      <c r="K65" s="35">
        <f t="shared" si="0"/>
        <v>2.1527777777771318E-2</v>
      </c>
      <c r="L65" s="35">
        <f>IF(ISNUMBER(A65),VLOOKUP(A65,vyslednycas!A:B,2,FALSE),"")</f>
        <v>0.14305555555555557</v>
      </c>
      <c r="M65" s="35">
        <f t="shared" si="1"/>
        <v>0.12152777777778426</v>
      </c>
      <c r="N65" s="35"/>
      <c r="R65" s="28"/>
    </row>
    <row r="66" spans="1:18" x14ac:dyDescent="0.25">
      <c r="A66">
        <v>65</v>
      </c>
      <c r="B66" t="s">
        <v>74</v>
      </c>
      <c r="C66" s="32" t="s">
        <v>37</v>
      </c>
      <c r="D66" t="s">
        <v>48</v>
      </c>
      <c r="E66" t="s">
        <v>225</v>
      </c>
      <c r="F66" t="s">
        <v>226</v>
      </c>
      <c r="G66"/>
      <c r="H66" t="s">
        <v>125</v>
      </c>
      <c r="I66" s="35">
        <v>0.438888888888882</v>
      </c>
      <c r="J66" s="35">
        <v>0.41666666666666669</v>
      </c>
      <c r="K66" s="35">
        <f t="shared" si="0"/>
        <v>2.2222222222215315E-2</v>
      </c>
      <c r="L66" s="35">
        <f>IF(ISNUMBER(A66),VLOOKUP(A66,vyslednycas!A:B,2,FALSE),"")</f>
        <v>0.15023148148148149</v>
      </c>
      <c r="M66" s="35">
        <f t="shared" si="1"/>
        <v>0.12800925925926618</v>
      </c>
      <c r="N66" s="35"/>
      <c r="R66" s="28"/>
    </row>
    <row r="67" spans="1:18" x14ac:dyDescent="0.25">
      <c r="A67">
        <v>66</v>
      </c>
      <c r="B67" t="s">
        <v>54</v>
      </c>
      <c r="C67" s="32" t="s">
        <v>89</v>
      </c>
      <c r="D67" t="s">
        <v>70</v>
      </c>
      <c r="E67" t="s">
        <v>90</v>
      </c>
      <c r="F67" t="s">
        <v>91</v>
      </c>
      <c r="G67"/>
      <c r="H67" t="s">
        <v>92</v>
      </c>
      <c r="I67" s="35">
        <v>0.438888888888882</v>
      </c>
      <c r="J67" s="35">
        <v>0.41666666666666669</v>
      </c>
      <c r="K67" s="35">
        <f t="shared" ref="K67:K93" si="2">I67-J67</f>
        <v>2.2222222222215315E-2</v>
      </c>
      <c r="L67" s="35">
        <f>IF(ISNUMBER(A67),VLOOKUP(A67,vyslednycas!A:B,2,FALSE),"")</f>
        <v>0.13318287037037038</v>
      </c>
      <c r="M67" s="35">
        <f t="shared" ref="M67:M93" si="3">L67-K67</f>
        <v>0.11096064814815507</v>
      </c>
      <c r="N67" s="35"/>
      <c r="R67" s="28"/>
    </row>
    <row r="68" spans="1:18" x14ac:dyDescent="0.25">
      <c r="A68">
        <v>67</v>
      </c>
      <c r="B68" t="s">
        <v>142</v>
      </c>
      <c r="C68" s="32" t="s">
        <v>143</v>
      </c>
      <c r="D68" t="s">
        <v>63</v>
      </c>
      <c r="E68" t="s">
        <v>38</v>
      </c>
      <c r="F68" t="s">
        <v>82</v>
      </c>
      <c r="G68"/>
      <c r="H68" t="s">
        <v>111</v>
      </c>
      <c r="I68" s="35">
        <v>0.439583333333326</v>
      </c>
      <c r="J68" s="35">
        <v>0.41666666666666669</v>
      </c>
      <c r="K68" s="35">
        <f t="shared" si="2"/>
        <v>2.2916666666659313E-2</v>
      </c>
      <c r="L68" s="35">
        <f>IF(ISNUMBER(A68),VLOOKUP(A68,vyslednycas!A:B,2,FALSE),"")</f>
        <v>0.14368055555555556</v>
      </c>
      <c r="M68" s="35">
        <f t="shared" si="3"/>
        <v>0.12076388888889625</v>
      </c>
      <c r="N68" s="35"/>
      <c r="R68" s="28"/>
    </row>
    <row r="69" spans="1:18" x14ac:dyDescent="0.25">
      <c r="A69">
        <v>68</v>
      </c>
      <c r="B69" t="s">
        <v>190</v>
      </c>
      <c r="C69" s="32" t="s">
        <v>191</v>
      </c>
      <c r="D69" t="s">
        <v>57</v>
      </c>
      <c r="E69" t="s">
        <v>192</v>
      </c>
      <c r="F69" t="s">
        <v>193</v>
      </c>
      <c r="G69"/>
      <c r="H69" t="s">
        <v>98</v>
      </c>
      <c r="I69" s="35">
        <v>0.439583333333326</v>
      </c>
      <c r="J69" s="35">
        <v>0.41666666666666669</v>
      </c>
      <c r="K69" s="35">
        <f t="shared" si="2"/>
        <v>2.2916666666659313E-2</v>
      </c>
      <c r="L69" s="35">
        <f>IF(ISNUMBER(A69),VLOOKUP(A69,vyslednycas!A:B,2,FALSE),"")</f>
        <v>0.14351851851851852</v>
      </c>
      <c r="M69" s="35">
        <f t="shared" si="3"/>
        <v>0.1206018518518592</v>
      </c>
      <c r="N69" s="35"/>
      <c r="R69" s="28"/>
    </row>
    <row r="70" spans="1:18" x14ac:dyDescent="0.25">
      <c r="A70">
        <v>69</v>
      </c>
      <c r="B70" t="s">
        <v>155</v>
      </c>
      <c r="C70" s="32" t="s">
        <v>156</v>
      </c>
      <c r="D70" t="s">
        <v>119</v>
      </c>
      <c r="E70" t="s">
        <v>157</v>
      </c>
      <c r="F70" t="s">
        <v>158</v>
      </c>
      <c r="G70"/>
      <c r="H70" t="s">
        <v>125</v>
      </c>
      <c r="I70" s="35">
        <v>0.44027777777777</v>
      </c>
      <c r="J70" s="35">
        <v>0.41666666666666669</v>
      </c>
      <c r="K70" s="35">
        <f t="shared" si="2"/>
        <v>2.3611111111103311E-2</v>
      </c>
      <c r="L70" s="35">
        <f>IF(ISNUMBER(A70),VLOOKUP(A70,vyslednycas!A:B,2,FALSE),"")</f>
        <v>0.14785879629629631</v>
      </c>
      <c r="M70" s="35">
        <f t="shared" si="3"/>
        <v>0.124247685185193</v>
      </c>
      <c r="N70" s="35"/>
      <c r="R70" s="28"/>
    </row>
    <row r="71" spans="1:18" x14ac:dyDescent="0.25">
      <c r="A71">
        <v>70</v>
      </c>
      <c r="B71" t="s">
        <v>126</v>
      </c>
      <c r="C71" s="32" t="s">
        <v>127</v>
      </c>
      <c r="D71" t="s">
        <v>128</v>
      </c>
      <c r="E71" t="s">
        <v>129</v>
      </c>
      <c r="F71" t="s">
        <v>130</v>
      </c>
      <c r="G71"/>
      <c r="H71" t="s">
        <v>92</v>
      </c>
      <c r="I71" s="35">
        <v>0.44027777777777</v>
      </c>
      <c r="J71" s="35">
        <v>0.41666666666666669</v>
      </c>
      <c r="K71" s="35">
        <f t="shared" si="2"/>
        <v>2.3611111111103311E-2</v>
      </c>
      <c r="L71" s="35">
        <f>IF(ISNUMBER(A71),VLOOKUP(A71,vyslednycas!A:B,2,FALSE),"")</f>
        <v>0.14618055555555556</v>
      </c>
      <c r="M71" s="35">
        <f t="shared" si="3"/>
        <v>0.12256944444445225</v>
      </c>
      <c r="N71" s="35"/>
      <c r="R71" s="28"/>
    </row>
    <row r="72" spans="1:18" x14ac:dyDescent="0.25">
      <c r="A72">
        <v>72</v>
      </c>
      <c r="B72" t="s">
        <v>51</v>
      </c>
      <c r="C72" s="32" t="s">
        <v>319</v>
      </c>
      <c r="D72" t="s">
        <v>70</v>
      </c>
      <c r="E72" t="s">
        <v>320</v>
      </c>
      <c r="F72" t="s">
        <v>321</v>
      </c>
      <c r="G72" s="37"/>
      <c r="H72" t="s">
        <v>103</v>
      </c>
      <c r="I72" s="30">
        <v>0.44097222222222227</v>
      </c>
      <c r="J72" s="35">
        <v>0.41666666666666669</v>
      </c>
      <c r="K72" s="35">
        <f t="shared" si="2"/>
        <v>2.430555555555558E-2</v>
      </c>
      <c r="L72" s="35">
        <f>IF(ISNUMBER(A72),VLOOKUP(A72,vyslednycas!A:B,2,FALSE),"")</f>
        <v>0.14656250000000001</v>
      </c>
      <c r="M72" s="35">
        <f t="shared" si="3"/>
        <v>0.12225694444444443</v>
      </c>
      <c r="N72" s="30"/>
      <c r="R72" s="28"/>
    </row>
    <row r="73" spans="1:18" x14ac:dyDescent="0.25">
      <c r="A73">
        <v>71</v>
      </c>
      <c r="B73" t="s">
        <v>284</v>
      </c>
      <c r="C73" s="32" t="s">
        <v>35</v>
      </c>
      <c r="D73" t="s">
        <v>277</v>
      </c>
      <c r="E73" t="s">
        <v>35</v>
      </c>
      <c r="F73" t="s">
        <v>81</v>
      </c>
      <c r="G73"/>
      <c r="H73" t="s">
        <v>111</v>
      </c>
      <c r="I73" s="30">
        <v>0.44097222222222227</v>
      </c>
      <c r="J73" s="35">
        <v>0.41666666666666669</v>
      </c>
      <c r="K73" s="35">
        <f t="shared" si="2"/>
        <v>2.430555555555558E-2</v>
      </c>
      <c r="L73" s="35">
        <f>IF(ISNUMBER(A73),VLOOKUP(A73,vyslednycas!A:B,2,FALSE),"")</f>
        <v>0.11922453703703705</v>
      </c>
      <c r="M73" s="35">
        <f t="shared" si="3"/>
        <v>9.4918981481481465E-2</v>
      </c>
      <c r="N73" s="30"/>
      <c r="R73" s="28"/>
    </row>
    <row r="74" spans="1:18" x14ac:dyDescent="0.25">
      <c r="A74">
        <v>74</v>
      </c>
      <c r="B74" t="s">
        <v>55</v>
      </c>
      <c r="C74" s="32" t="s">
        <v>23</v>
      </c>
      <c r="D74" t="s">
        <v>58</v>
      </c>
      <c r="E74" t="s">
        <v>23</v>
      </c>
      <c r="F74" s="37"/>
      <c r="G74"/>
      <c r="H74" t="s">
        <v>125</v>
      </c>
      <c r="I74" s="30">
        <v>0.44166666666666665</v>
      </c>
      <c r="J74" s="35">
        <v>0.41666666666666669</v>
      </c>
      <c r="K74" s="35">
        <f t="shared" si="2"/>
        <v>2.4999999999999967E-2</v>
      </c>
      <c r="L74" s="35">
        <f>IF(ISNUMBER(A74),VLOOKUP(A74,vyslednycas!A:B,2,FALSE),"")</f>
        <v>0.14609953703703704</v>
      </c>
      <c r="M74" s="35">
        <f t="shared" si="3"/>
        <v>0.12109953703703707</v>
      </c>
      <c r="N74" s="30"/>
      <c r="O74" s="37"/>
      <c r="R74" s="28"/>
    </row>
    <row r="75" spans="1:18" x14ac:dyDescent="0.25">
      <c r="A75">
        <v>73</v>
      </c>
      <c r="B75" t="s">
        <v>51</v>
      </c>
      <c r="C75" s="32" t="s">
        <v>287</v>
      </c>
      <c r="D75" t="s">
        <v>288</v>
      </c>
      <c r="E75" t="s">
        <v>289</v>
      </c>
      <c r="G75"/>
      <c r="H75" t="s">
        <v>103</v>
      </c>
      <c r="I75" s="30">
        <v>0.44166666666666665</v>
      </c>
      <c r="J75" s="35">
        <v>0.41666666666666669</v>
      </c>
      <c r="K75" s="35">
        <f t="shared" si="2"/>
        <v>2.4999999999999967E-2</v>
      </c>
      <c r="L75" s="35">
        <f>IF(ISNUMBER(A75),VLOOKUP(A75,vyslednycas!A:B,2,FALSE),"")</f>
        <v>0.14645833333333333</v>
      </c>
      <c r="M75" s="35">
        <f t="shared" si="3"/>
        <v>0.12145833333333336</v>
      </c>
      <c r="N75" s="30"/>
      <c r="R75" s="28"/>
    </row>
    <row r="76" spans="1:18" x14ac:dyDescent="0.25">
      <c r="A76">
        <v>77</v>
      </c>
      <c r="B76" t="s">
        <v>333</v>
      </c>
      <c r="C76" s="32" t="s">
        <v>334</v>
      </c>
      <c r="D76" t="s">
        <v>44</v>
      </c>
      <c r="E76" t="s">
        <v>335</v>
      </c>
      <c r="F76" s="37"/>
      <c r="G76"/>
      <c r="H76" t="s">
        <v>94</v>
      </c>
      <c r="I76" s="30">
        <v>0.44236111111111115</v>
      </c>
      <c r="J76" s="35">
        <v>0.41666666666666669</v>
      </c>
      <c r="K76" s="35">
        <f t="shared" si="2"/>
        <v>2.5694444444444464E-2</v>
      </c>
      <c r="L76" s="35">
        <f>IF(ISNUMBER(A76),VLOOKUP(A76,vyslednycas!A:B,2,FALSE),"")</f>
        <v>0.14759259259259258</v>
      </c>
      <c r="M76" s="35">
        <f t="shared" si="3"/>
        <v>0.12189814814814812</v>
      </c>
      <c r="N76" s="30"/>
      <c r="O76" s="37"/>
      <c r="R76" s="28"/>
    </row>
    <row r="77" spans="1:18" x14ac:dyDescent="0.25">
      <c r="A77">
        <v>76</v>
      </c>
      <c r="B77" t="s">
        <v>336</v>
      </c>
      <c r="C77" s="32" t="s">
        <v>337</v>
      </c>
      <c r="D77" t="s">
        <v>338</v>
      </c>
      <c r="E77" t="s">
        <v>339</v>
      </c>
      <c r="F77" s="37"/>
      <c r="G77"/>
      <c r="H77" t="s">
        <v>103</v>
      </c>
      <c r="I77" s="30">
        <v>0.44236111111111115</v>
      </c>
      <c r="J77" s="35">
        <v>0.41666666666666669</v>
      </c>
      <c r="K77" s="35">
        <f t="shared" si="2"/>
        <v>2.5694444444444464E-2</v>
      </c>
      <c r="L77" s="35">
        <f>IF(ISNUMBER(A77),VLOOKUP(A77,vyslednycas!A:B,2,FALSE),"")</f>
        <v>0.15365740740740741</v>
      </c>
      <c r="M77" s="35">
        <f t="shared" si="3"/>
        <v>0.12796296296296295</v>
      </c>
      <c r="N77" s="30"/>
      <c r="O77" s="37"/>
      <c r="R77" s="28"/>
    </row>
    <row r="78" spans="1:18" x14ac:dyDescent="0.25">
      <c r="A78">
        <v>75</v>
      </c>
      <c r="B78" t="s">
        <v>57</v>
      </c>
      <c r="C78" s="32" t="s">
        <v>307</v>
      </c>
      <c r="D78" t="s">
        <v>44</v>
      </c>
      <c r="E78" t="s">
        <v>308</v>
      </c>
      <c r="G78"/>
      <c r="H78" t="s">
        <v>103</v>
      </c>
      <c r="I78" s="30">
        <v>0.44236111111111115</v>
      </c>
      <c r="J78" s="35">
        <v>0.41666666666666669</v>
      </c>
      <c r="K78" s="35">
        <f t="shared" si="2"/>
        <v>2.5694444444444464E-2</v>
      </c>
      <c r="L78" s="35">
        <f>IF(ISNUMBER(A78),VLOOKUP(A78,vyslednycas!A:B,2,FALSE),"")</f>
        <v>0.1431712962962963</v>
      </c>
      <c r="M78" s="35">
        <f t="shared" si="3"/>
        <v>0.11747685185185183</v>
      </c>
      <c r="N78" s="30"/>
      <c r="R78" s="28"/>
    </row>
    <row r="79" spans="1:18" x14ac:dyDescent="0.25">
      <c r="A79">
        <v>79</v>
      </c>
      <c r="B79" t="s">
        <v>292</v>
      </c>
      <c r="C79" s="32" t="s">
        <v>293</v>
      </c>
      <c r="D79" t="s">
        <v>294</v>
      </c>
      <c r="E79" t="s">
        <v>293</v>
      </c>
      <c r="F79" t="s">
        <v>295</v>
      </c>
      <c r="G79"/>
      <c r="H79" t="s">
        <v>125</v>
      </c>
      <c r="I79" s="35">
        <v>0.44305555555555554</v>
      </c>
      <c r="J79" s="35">
        <v>0.41666666666666669</v>
      </c>
      <c r="K79" s="35">
        <f t="shared" si="2"/>
        <v>2.6388888888888851E-2</v>
      </c>
      <c r="L79" s="35">
        <f>IF(ISNUMBER(A79),VLOOKUP(A79,vyslednycas!A:B,2,FALSE),"")</f>
        <v>0.14737268518518518</v>
      </c>
      <c r="M79" s="35">
        <f t="shared" si="3"/>
        <v>0.12098379629629633</v>
      </c>
      <c r="N79" s="35"/>
      <c r="R79" s="28"/>
    </row>
    <row r="80" spans="1:18" x14ac:dyDescent="0.25">
      <c r="A80">
        <v>78</v>
      </c>
      <c r="B80" t="s">
        <v>300</v>
      </c>
      <c r="C80" s="32" t="s">
        <v>301</v>
      </c>
      <c r="D80" t="s">
        <v>302</v>
      </c>
      <c r="E80" t="s">
        <v>303</v>
      </c>
      <c r="F80" t="s">
        <v>304</v>
      </c>
      <c r="G80"/>
      <c r="H80" t="s">
        <v>92</v>
      </c>
      <c r="I80" s="35">
        <v>0.44305555555555554</v>
      </c>
      <c r="J80" s="35">
        <v>0.41666666666666669</v>
      </c>
      <c r="K80" s="35">
        <f t="shared" si="2"/>
        <v>2.6388888888888851E-2</v>
      </c>
      <c r="L80" s="35">
        <f>IF(ISNUMBER(A80),VLOOKUP(A80,vyslednycas!A:B,2,FALSE),"")</f>
        <v>0.14799768518518519</v>
      </c>
      <c r="M80" s="35">
        <f t="shared" si="3"/>
        <v>0.12160879629629634</v>
      </c>
      <c r="N80" s="35"/>
      <c r="R80" s="28"/>
    </row>
    <row r="81" spans="1:18" x14ac:dyDescent="0.25">
      <c r="A81">
        <v>80</v>
      </c>
      <c r="B81" t="s">
        <v>39</v>
      </c>
      <c r="C81" s="32" t="s">
        <v>32</v>
      </c>
      <c r="D81" t="s">
        <v>51</v>
      </c>
      <c r="E81" t="s">
        <v>290</v>
      </c>
      <c r="F81" t="s">
        <v>291</v>
      </c>
      <c r="G81"/>
      <c r="H81" t="s">
        <v>111</v>
      </c>
      <c r="I81" s="30">
        <v>0.44375000000000003</v>
      </c>
      <c r="J81" s="35">
        <v>0.41666666666666669</v>
      </c>
      <c r="K81" s="35">
        <f t="shared" si="2"/>
        <v>2.7083333333333348E-2</v>
      </c>
      <c r="L81" s="35">
        <f>IF(ISNUMBER(A81),VLOOKUP(A81,vyslednycas!A:B,2,FALSE),"")</f>
        <v>0.15157407407407408</v>
      </c>
      <c r="M81" s="35">
        <f t="shared" si="3"/>
        <v>0.12449074074074074</v>
      </c>
      <c r="N81" s="30"/>
      <c r="R81" s="28"/>
    </row>
    <row r="82" spans="1:18" x14ac:dyDescent="0.25">
      <c r="A82">
        <v>82</v>
      </c>
      <c r="B82" t="s">
        <v>68</v>
      </c>
      <c r="C82" s="32" t="s">
        <v>32</v>
      </c>
      <c r="D82" t="s">
        <v>42</v>
      </c>
      <c r="E82" t="s">
        <v>32</v>
      </c>
      <c r="F82" t="s">
        <v>306</v>
      </c>
      <c r="G82"/>
      <c r="H82" t="s">
        <v>94</v>
      </c>
      <c r="I82" s="30">
        <v>0.44375000000000003</v>
      </c>
      <c r="J82" s="35">
        <v>0.41666666666666669</v>
      </c>
      <c r="K82" s="35">
        <f t="shared" si="2"/>
        <v>2.7083333333333348E-2</v>
      </c>
      <c r="L82" s="35">
        <f>IF(ISNUMBER(A82),VLOOKUP(A82,vyslednycas!A:B,2,FALSE),"")</f>
        <v>0.16122685185185184</v>
      </c>
      <c r="M82" s="35">
        <f t="shared" si="3"/>
        <v>0.1341435185185185</v>
      </c>
      <c r="N82" s="30"/>
      <c r="R82" s="28"/>
    </row>
    <row r="83" spans="1:18" x14ac:dyDescent="0.25">
      <c r="A83">
        <v>84</v>
      </c>
      <c r="B83" t="s">
        <v>45</v>
      </c>
      <c r="C83" s="32" t="s">
        <v>330</v>
      </c>
      <c r="D83" t="s">
        <v>331</v>
      </c>
      <c r="E83" t="s">
        <v>332</v>
      </c>
      <c r="F83" s="37"/>
      <c r="G83"/>
      <c r="H83" t="s">
        <v>98</v>
      </c>
      <c r="I83" s="30">
        <v>0.44444444444444442</v>
      </c>
      <c r="J83" s="35">
        <v>0.41666666666666669</v>
      </c>
      <c r="K83" s="35">
        <f t="shared" si="2"/>
        <v>2.7777777777777735E-2</v>
      </c>
      <c r="L83" s="35">
        <f>IF(ISNUMBER(A83),VLOOKUP(A83,vyslednycas!A:B,2,FALSE),"")</f>
        <v>0.14635416666666667</v>
      </c>
      <c r="M83" s="35">
        <f t="shared" si="3"/>
        <v>0.11857638888888894</v>
      </c>
      <c r="N83" s="30"/>
      <c r="O83" s="37"/>
      <c r="R83" s="28"/>
    </row>
    <row r="84" spans="1:18" x14ac:dyDescent="0.25">
      <c r="A84">
        <v>83</v>
      </c>
      <c r="B84" t="s">
        <v>132</v>
      </c>
      <c r="C84" s="32" t="s">
        <v>296</v>
      </c>
      <c r="D84" t="s">
        <v>297</v>
      </c>
      <c r="E84" t="s">
        <v>298</v>
      </c>
      <c r="F84" t="s">
        <v>299</v>
      </c>
      <c r="G84"/>
      <c r="H84" t="s">
        <v>92</v>
      </c>
      <c r="I84" s="30">
        <v>0.44444444444444442</v>
      </c>
      <c r="J84" s="35">
        <v>0.41666666666666669</v>
      </c>
      <c r="K84" s="35">
        <f t="shared" si="2"/>
        <v>2.7777777777777735E-2</v>
      </c>
      <c r="L84" s="35">
        <f>IF(ISNUMBER(A84),VLOOKUP(A84,vyslednycas!A:B,2,FALSE),"")</f>
        <v>0.15254629629629629</v>
      </c>
      <c r="M84" s="35">
        <f t="shared" si="3"/>
        <v>0.12476851851851856</v>
      </c>
      <c r="N84" s="30"/>
      <c r="R84" s="28"/>
    </row>
    <row r="85" spans="1:18" x14ac:dyDescent="0.25">
      <c r="A85">
        <v>85</v>
      </c>
      <c r="B85" t="s">
        <v>44</v>
      </c>
      <c r="C85" s="32" t="s">
        <v>328</v>
      </c>
      <c r="D85" t="s">
        <v>44</v>
      </c>
      <c r="E85" t="s">
        <v>329</v>
      </c>
      <c r="F85" s="37"/>
      <c r="G85"/>
      <c r="H85" t="s">
        <v>94</v>
      </c>
      <c r="I85" s="30">
        <v>0.44513888888888892</v>
      </c>
      <c r="J85" s="35">
        <v>0.41666666666666669</v>
      </c>
      <c r="K85" s="35">
        <f t="shared" si="2"/>
        <v>2.8472222222222232E-2</v>
      </c>
      <c r="L85" s="35">
        <f>IF(ISNUMBER(A85),VLOOKUP(A85,vyslednycas!A:B,2,FALSE),"")</f>
        <v>0.14664351851851851</v>
      </c>
      <c r="M85" s="35">
        <f t="shared" si="3"/>
        <v>0.11817129629629627</v>
      </c>
      <c r="N85" s="30"/>
      <c r="O85" s="37"/>
      <c r="R85" s="28"/>
    </row>
    <row r="86" spans="1:18" x14ac:dyDescent="0.25">
      <c r="A86">
        <v>86</v>
      </c>
      <c r="B86" t="s">
        <v>42</v>
      </c>
      <c r="C86" s="32" t="s">
        <v>309</v>
      </c>
      <c r="D86" t="s">
        <v>57</v>
      </c>
      <c r="E86" t="s">
        <v>310</v>
      </c>
      <c r="F86" t="s">
        <v>311</v>
      </c>
      <c r="G86"/>
      <c r="H86" t="s">
        <v>103</v>
      </c>
      <c r="I86" s="30">
        <v>0.44513888888888892</v>
      </c>
      <c r="J86" s="35">
        <v>0.41666666666666669</v>
      </c>
      <c r="K86" s="35">
        <f t="shared" si="2"/>
        <v>2.8472222222222232E-2</v>
      </c>
      <c r="L86" s="35">
        <f>IF(ISNUMBER(A86),VLOOKUP(A86,vyslednycas!A:B,2,FALSE),"")</f>
        <v>0.1741898148148148</v>
      </c>
      <c r="M86" s="35">
        <f t="shared" si="3"/>
        <v>0.14571759259259257</v>
      </c>
      <c r="N86" s="30"/>
      <c r="R86" s="28"/>
    </row>
    <row r="87" spans="1:18" x14ac:dyDescent="0.25">
      <c r="A87">
        <v>87</v>
      </c>
      <c r="B87" t="s">
        <v>66</v>
      </c>
      <c r="C87" s="32" t="s">
        <v>312</v>
      </c>
      <c r="D87" t="s">
        <v>56</v>
      </c>
      <c r="E87" t="s">
        <v>313</v>
      </c>
      <c r="F87" t="s">
        <v>311</v>
      </c>
      <c r="G87"/>
      <c r="H87" t="s">
        <v>98</v>
      </c>
      <c r="I87" s="35">
        <v>0.4458333333333333</v>
      </c>
      <c r="J87" s="35">
        <v>0.41666666666666669</v>
      </c>
      <c r="K87" s="35">
        <f t="shared" si="2"/>
        <v>2.9166666666666619E-2</v>
      </c>
      <c r="L87" s="35">
        <f>IF(ISNUMBER(A87),VLOOKUP(A87,vyslednycas!A:B,2,FALSE),"")</f>
        <v>0.16562499999999999</v>
      </c>
      <c r="M87" s="35">
        <f t="shared" si="3"/>
        <v>0.13645833333333338</v>
      </c>
      <c r="N87" s="35"/>
      <c r="R87" s="28"/>
    </row>
    <row r="88" spans="1:18" x14ac:dyDescent="0.25">
      <c r="A88">
        <v>88</v>
      </c>
      <c r="B88" t="s">
        <v>314</v>
      </c>
      <c r="C88" s="32" t="s">
        <v>315</v>
      </c>
      <c r="D88" t="s">
        <v>70</v>
      </c>
      <c r="E88" t="s">
        <v>316</v>
      </c>
      <c r="F88" t="s">
        <v>311</v>
      </c>
      <c r="G88"/>
      <c r="H88" t="s">
        <v>98</v>
      </c>
      <c r="I88" s="35">
        <v>0.4458333333333333</v>
      </c>
      <c r="J88" s="35">
        <v>0.41666666666666669</v>
      </c>
      <c r="K88" s="35">
        <f t="shared" si="2"/>
        <v>2.9166666666666619E-2</v>
      </c>
      <c r="L88" s="35">
        <f>IF(ISNUMBER(A88),VLOOKUP(A88,vyslednycas!A:B,2,FALSE),"")</f>
        <v>0.15231481481481482</v>
      </c>
      <c r="M88" s="35">
        <f t="shared" si="3"/>
        <v>0.1231481481481482</v>
      </c>
      <c r="N88" s="35"/>
      <c r="R88" s="28"/>
    </row>
    <row r="89" spans="1:18" x14ac:dyDescent="0.25">
      <c r="A89">
        <v>89</v>
      </c>
      <c r="B89" t="s">
        <v>44</v>
      </c>
      <c r="C89" s="32" t="s">
        <v>326</v>
      </c>
      <c r="D89" t="s">
        <v>70</v>
      </c>
      <c r="E89" t="s">
        <v>327</v>
      </c>
      <c r="F89" s="37"/>
      <c r="G89"/>
      <c r="H89" t="s">
        <v>103</v>
      </c>
      <c r="I89" s="30">
        <v>0.4465277777777778</v>
      </c>
      <c r="J89" s="35">
        <v>0.41666666666666669</v>
      </c>
      <c r="K89" s="35">
        <f t="shared" si="2"/>
        <v>2.9861111111111116E-2</v>
      </c>
      <c r="L89" s="35">
        <f>IF(ISNUMBER(A89),VLOOKUP(A89,vyslednycas!A:B,2,FALSE),"")</f>
        <v>0.14974537037037036</v>
      </c>
      <c r="M89" s="35">
        <f t="shared" si="3"/>
        <v>0.11988425925925925</v>
      </c>
      <c r="N89" s="30"/>
      <c r="O89" s="37"/>
      <c r="R89" s="28"/>
    </row>
    <row r="90" spans="1:18" x14ac:dyDescent="0.25">
      <c r="A90">
        <v>90</v>
      </c>
      <c r="B90" t="s">
        <v>73</v>
      </c>
      <c r="C90" s="32" t="s">
        <v>62</v>
      </c>
      <c r="D90" t="s">
        <v>59</v>
      </c>
      <c r="E90" t="s">
        <v>305</v>
      </c>
      <c r="G90"/>
      <c r="H90" t="s">
        <v>103</v>
      </c>
      <c r="I90" s="30">
        <v>0.4465277777777778</v>
      </c>
      <c r="J90" s="35">
        <v>0.41666666666666669</v>
      </c>
      <c r="K90" s="35">
        <f t="shared" si="2"/>
        <v>2.9861111111111116E-2</v>
      </c>
      <c r="L90" s="35">
        <f>IF(ISNUMBER(A90),VLOOKUP(A90,vyslednycas!A:B,2,FALSE),"")</f>
        <v>0.15284722222222222</v>
      </c>
      <c r="M90" s="35">
        <f t="shared" si="3"/>
        <v>0.1229861111111111</v>
      </c>
      <c r="N90" s="30"/>
      <c r="R90" s="28"/>
    </row>
    <row r="91" spans="1:18" x14ac:dyDescent="0.25">
      <c r="A91">
        <v>91</v>
      </c>
      <c r="B91" t="s">
        <v>341</v>
      </c>
      <c r="C91" s="32" t="s">
        <v>342</v>
      </c>
      <c r="D91" t="s">
        <v>61</v>
      </c>
      <c r="E91" t="s">
        <v>343</v>
      </c>
      <c r="F91" t="s">
        <v>344</v>
      </c>
      <c r="G91"/>
      <c r="H91" t="s">
        <v>94</v>
      </c>
      <c r="I91" s="35">
        <v>0.44722222222222219</v>
      </c>
      <c r="J91" s="35">
        <v>0.41666666666666669</v>
      </c>
      <c r="K91" s="35">
        <f t="shared" si="2"/>
        <v>3.0555555555555503E-2</v>
      </c>
      <c r="L91" s="35">
        <f>IF(ISNUMBER(A91),VLOOKUP(A91,vyslednycas!A:B,2,FALSE),"")</f>
        <v>0.14016203703703703</v>
      </c>
      <c r="M91" s="35">
        <f t="shared" si="3"/>
        <v>0.10960648148148153</v>
      </c>
      <c r="N91" s="35"/>
    </row>
    <row r="92" spans="1:18" x14ac:dyDescent="0.25">
      <c r="A92">
        <v>92</v>
      </c>
      <c r="B92" t="s">
        <v>51</v>
      </c>
      <c r="C92" s="32" t="s">
        <v>345</v>
      </c>
      <c r="D92" t="s">
        <v>58</v>
      </c>
      <c r="E92" t="s">
        <v>346</v>
      </c>
      <c r="F92" t="s">
        <v>79</v>
      </c>
      <c r="G92" s="37"/>
      <c r="H92" t="s">
        <v>103</v>
      </c>
      <c r="I92" s="35">
        <v>0.44722222222222219</v>
      </c>
      <c r="J92" s="35">
        <v>0.41666666666666669</v>
      </c>
      <c r="K92" s="35">
        <f t="shared" si="2"/>
        <v>3.0555555555555503E-2</v>
      </c>
      <c r="L92" s="35">
        <f>IF(ISNUMBER(A92),VLOOKUP(A92,vyslednycas!A:B,2,FALSE),"")</f>
        <v>0.15081018518518519</v>
      </c>
      <c r="M92" s="35">
        <f t="shared" si="3"/>
        <v>0.12025462962962968</v>
      </c>
      <c r="N92" s="35"/>
    </row>
    <row r="93" spans="1:18" x14ac:dyDescent="0.25">
      <c r="A93">
        <v>93</v>
      </c>
      <c r="B93" t="s">
        <v>348</v>
      </c>
      <c r="C93" s="32" t="s">
        <v>347</v>
      </c>
      <c r="D93" t="s">
        <v>66</v>
      </c>
      <c r="E93" t="s">
        <v>349</v>
      </c>
      <c r="F93" t="s">
        <v>350</v>
      </c>
      <c r="G93"/>
      <c r="H93" t="s">
        <v>125</v>
      </c>
      <c r="I93" s="35">
        <v>0.44791666666666669</v>
      </c>
      <c r="J93" s="35">
        <v>0.41666666666666669</v>
      </c>
      <c r="K93" s="35">
        <f t="shared" si="2"/>
        <v>3.125E-2</v>
      </c>
      <c r="L93" s="35">
        <f>IF(ISNUMBER(A93),VLOOKUP(A93,vyslednycas!A:B,2,FALSE),"")</f>
        <v>0.15065972222222221</v>
      </c>
      <c r="M93" s="35">
        <f t="shared" si="3"/>
        <v>0.11940972222222221</v>
      </c>
      <c r="N93" s="35"/>
      <c r="R93" s="28"/>
    </row>
    <row r="94" spans="1:18" x14ac:dyDescent="0.25">
      <c r="A94"/>
      <c r="G94"/>
      <c r="H94"/>
      <c r="I94" s="6"/>
      <c r="J94" s="6"/>
      <c r="K94" s="6"/>
      <c r="L94" s="6"/>
      <c r="M94" s="6"/>
      <c r="N94" s="6"/>
    </row>
    <row r="95" spans="1:18" x14ac:dyDescent="0.25">
      <c r="A95"/>
      <c r="G95"/>
      <c r="H95"/>
      <c r="I95" s="6"/>
      <c r="J95" s="6"/>
      <c r="K95" s="6"/>
      <c r="L95" s="6"/>
      <c r="M95" s="6"/>
      <c r="N95" s="6"/>
    </row>
    <row r="96" spans="1:18" x14ac:dyDescent="0.25">
      <c r="A96"/>
      <c r="G96"/>
      <c r="H96"/>
      <c r="I96" s="6"/>
      <c r="J96" s="6"/>
      <c r="K96" s="6"/>
      <c r="L96" s="6"/>
      <c r="M96" s="6"/>
      <c r="N96" s="6"/>
    </row>
    <row r="97" spans="1:14" x14ac:dyDescent="0.25">
      <c r="A97"/>
      <c r="G97"/>
      <c r="H97"/>
      <c r="I97" s="6"/>
      <c r="J97" s="6"/>
      <c r="K97" s="6"/>
      <c r="L97" s="6"/>
      <c r="M97" s="6"/>
      <c r="N97" s="6"/>
    </row>
    <row r="98" spans="1:14" x14ac:dyDescent="0.25">
      <c r="A98"/>
      <c r="G98"/>
      <c r="H98"/>
      <c r="I98" s="6"/>
      <c r="J98" s="6"/>
      <c r="K98" s="6"/>
      <c r="L98" s="6"/>
      <c r="M98" s="6"/>
      <c r="N98" s="6"/>
    </row>
    <row r="99" spans="1:14" x14ac:dyDescent="0.25">
      <c r="A99"/>
      <c r="G99"/>
      <c r="H99"/>
      <c r="I99" s="6"/>
      <c r="J99" s="6"/>
      <c r="K99" s="6"/>
      <c r="L99" s="6"/>
      <c r="M99" s="6"/>
      <c r="N99" s="6"/>
    </row>
    <row r="100" spans="1:14" x14ac:dyDescent="0.25">
      <c r="A100"/>
      <c r="G100"/>
      <c r="H100"/>
      <c r="I100" s="6"/>
      <c r="J100" s="6"/>
      <c r="K100" s="6"/>
      <c r="L100" s="6"/>
      <c r="M100" s="6"/>
      <c r="N100" s="6"/>
    </row>
    <row r="101" spans="1:14" x14ac:dyDescent="0.25">
      <c r="A101"/>
      <c r="G101"/>
      <c r="H101"/>
      <c r="I101" s="6"/>
      <c r="J101" s="6"/>
      <c r="K101" s="6"/>
      <c r="L101" s="6"/>
      <c r="M101" s="6"/>
      <c r="N101" s="6"/>
    </row>
    <row r="102" spans="1:14" x14ac:dyDescent="0.25">
      <c r="A102"/>
      <c r="G102"/>
      <c r="H102"/>
      <c r="I102" s="6"/>
      <c r="J102" s="6"/>
      <c r="K102" s="6"/>
      <c r="L102" s="6"/>
      <c r="M102" s="6"/>
      <c r="N102" s="6"/>
    </row>
    <row r="103" spans="1:14" x14ac:dyDescent="0.25">
      <c r="A103"/>
      <c r="G103"/>
      <c r="H103"/>
      <c r="I103" s="6"/>
      <c r="J103" s="6"/>
      <c r="K103" s="6"/>
      <c r="L103" s="6"/>
      <c r="M103" s="6"/>
      <c r="N103" s="6"/>
    </row>
    <row r="104" spans="1:14" x14ac:dyDescent="0.25">
      <c r="A104"/>
      <c r="G104"/>
      <c r="H104"/>
      <c r="I104" s="6"/>
      <c r="J104" s="6"/>
      <c r="K104" s="6"/>
      <c r="L104" s="6"/>
      <c r="M104" s="6"/>
      <c r="N104" s="6"/>
    </row>
    <row r="105" spans="1:14" x14ac:dyDescent="0.25">
      <c r="A105"/>
      <c r="G105"/>
      <c r="H105"/>
      <c r="I105" s="6"/>
      <c r="J105" s="6"/>
      <c r="K105" s="6"/>
      <c r="L105" s="6"/>
      <c r="M105" s="6"/>
      <c r="N105" s="6"/>
    </row>
    <row r="106" spans="1:14" x14ac:dyDescent="0.25">
      <c r="A106"/>
      <c r="G106"/>
      <c r="H106"/>
      <c r="I106" s="6"/>
      <c r="J106" s="6"/>
      <c r="K106" s="6"/>
      <c r="L106" s="6"/>
      <c r="M106" s="6"/>
      <c r="N106" s="6"/>
    </row>
    <row r="107" spans="1:14" x14ac:dyDescent="0.25">
      <c r="A107"/>
      <c r="G107"/>
      <c r="H107"/>
      <c r="I107" s="6"/>
      <c r="J107" s="6"/>
      <c r="K107" s="6"/>
      <c r="L107" s="6"/>
      <c r="M107" s="6"/>
      <c r="N107" s="6"/>
    </row>
    <row r="108" spans="1:14" x14ac:dyDescent="0.25">
      <c r="A108"/>
      <c r="G108"/>
      <c r="H108"/>
      <c r="I108" s="6"/>
      <c r="J108" s="6"/>
      <c r="K108" s="6"/>
      <c r="L108" s="6"/>
      <c r="M108" s="6"/>
      <c r="N108" s="6"/>
    </row>
    <row r="109" spans="1:14" x14ac:dyDescent="0.25">
      <c r="A109"/>
      <c r="G109"/>
      <c r="H109"/>
      <c r="I109" s="6"/>
      <c r="J109" s="6"/>
      <c r="K109" s="6"/>
      <c r="L109" s="6"/>
      <c r="M109" s="6"/>
      <c r="N109" s="6"/>
    </row>
    <row r="110" spans="1:14" x14ac:dyDescent="0.25">
      <c r="A110" s="12"/>
    </row>
    <row r="111" spans="1:14" x14ac:dyDescent="0.25">
      <c r="A111" s="12"/>
    </row>
    <row r="112" spans="1:14" x14ac:dyDescent="0.25">
      <c r="A112" s="12"/>
    </row>
    <row r="113" spans="1:1" x14ac:dyDescent="0.25">
      <c r="A113" s="12"/>
    </row>
    <row r="114" spans="1:1" x14ac:dyDescent="0.25">
      <c r="A114" s="12"/>
    </row>
    <row r="115" spans="1:1" x14ac:dyDescent="0.25">
      <c r="A115" s="12"/>
    </row>
    <row r="116" spans="1:1" x14ac:dyDescent="0.25">
      <c r="A116" s="12"/>
    </row>
    <row r="117" spans="1:1" x14ac:dyDescent="0.25">
      <c r="A117" s="12"/>
    </row>
    <row r="118" spans="1:1" x14ac:dyDescent="0.25">
      <c r="A118" s="12"/>
    </row>
    <row r="119" spans="1:1" x14ac:dyDescent="0.25">
      <c r="A119" s="12"/>
    </row>
    <row r="120" spans="1:1" x14ac:dyDescent="0.25">
      <c r="A120" s="12"/>
    </row>
    <row r="121" spans="1:1" x14ac:dyDescent="0.25">
      <c r="A121" s="12"/>
    </row>
    <row r="122" spans="1:1" x14ac:dyDescent="0.25">
      <c r="A122" s="12"/>
    </row>
    <row r="123" spans="1:1" x14ac:dyDescent="0.25">
      <c r="A123" s="12"/>
    </row>
    <row r="124" spans="1:1" x14ac:dyDescent="0.25">
      <c r="A124" s="12"/>
    </row>
    <row r="125" spans="1:1" x14ac:dyDescent="0.25">
      <c r="A125" s="12"/>
    </row>
    <row r="126" spans="1:1" x14ac:dyDescent="0.25">
      <c r="A126" s="12"/>
    </row>
    <row r="127" spans="1:1" x14ac:dyDescent="0.25">
      <c r="A127" s="12"/>
    </row>
    <row r="128" spans="1:1" x14ac:dyDescent="0.25">
      <c r="A128" s="12"/>
    </row>
    <row r="129" spans="1:1" x14ac:dyDescent="0.25">
      <c r="A129" s="12"/>
    </row>
    <row r="130" spans="1:1" x14ac:dyDescent="0.25">
      <c r="A130" s="12"/>
    </row>
    <row r="131" spans="1:1" x14ac:dyDescent="0.25">
      <c r="A131" s="12"/>
    </row>
    <row r="132" spans="1:1" x14ac:dyDescent="0.25">
      <c r="A132" s="12"/>
    </row>
    <row r="133" spans="1:1" x14ac:dyDescent="0.25">
      <c r="A133" s="12"/>
    </row>
    <row r="134" spans="1:1" x14ac:dyDescent="0.25">
      <c r="A134" s="12"/>
    </row>
    <row r="135" spans="1:1" x14ac:dyDescent="0.25">
      <c r="A135" s="12"/>
    </row>
    <row r="136" spans="1:1" x14ac:dyDescent="0.25">
      <c r="A136" s="12"/>
    </row>
    <row r="137" spans="1:1" x14ac:dyDescent="0.25">
      <c r="A137" s="12"/>
    </row>
    <row r="138" spans="1:1" x14ac:dyDescent="0.25">
      <c r="A138" s="12"/>
    </row>
    <row r="139" spans="1:1" x14ac:dyDescent="0.25">
      <c r="A139" s="12"/>
    </row>
    <row r="140" spans="1:1" x14ac:dyDescent="0.25">
      <c r="A140" s="12"/>
    </row>
    <row r="141" spans="1:1" x14ac:dyDescent="0.25">
      <c r="A141" s="12"/>
    </row>
    <row r="142" spans="1:1" x14ac:dyDescent="0.25">
      <c r="A142" s="12"/>
    </row>
    <row r="143" spans="1:1" x14ac:dyDescent="0.25">
      <c r="A143" s="12"/>
    </row>
    <row r="144" spans="1:1" x14ac:dyDescent="0.25">
      <c r="A144" s="12"/>
    </row>
    <row r="145" spans="1:1" x14ac:dyDescent="0.25">
      <c r="A145" s="12"/>
    </row>
    <row r="146" spans="1:1" x14ac:dyDescent="0.25">
      <c r="A146" s="12"/>
    </row>
    <row r="147" spans="1:1" x14ac:dyDescent="0.25">
      <c r="A147" s="12"/>
    </row>
    <row r="148" spans="1:1" x14ac:dyDescent="0.25">
      <c r="A148" s="12"/>
    </row>
    <row r="149" spans="1:1" x14ac:dyDescent="0.25">
      <c r="A149" s="12"/>
    </row>
    <row r="150" spans="1:1" x14ac:dyDescent="0.25">
      <c r="A150" s="12"/>
    </row>
    <row r="151" spans="1:1" x14ac:dyDescent="0.25">
      <c r="A151" s="12"/>
    </row>
    <row r="152" spans="1:1" x14ac:dyDescent="0.25">
      <c r="A152" s="12"/>
    </row>
    <row r="153" spans="1:1" x14ac:dyDescent="0.25">
      <c r="A153" s="12"/>
    </row>
    <row r="154" spans="1:1" x14ac:dyDescent="0.25">
      <c r="A154" s="12"/>
    </row>
    <row r="155" spans="1:1" x14ac:dyDescent="0.25">
      <c r="A155" s="12"/>
    </row>
    <row r="156" spans="1:1" x14ac:dyDescent="0.25">
      <c r="A156" s="12"/>
    </row>
    <row r="157" spans="1:1" x14ac:dyDescent="0.25">
      <c r="A157" s="12"/>
    </row>
    <row r="158" spans="1:1" x14ac:dyDescent="0.25">
      <c r="A158" s="12"/>
    </row>
    <row r="159" spans="1:1" x14ac:dyDescent="0.25">
      <c r="A159" s="12"/>
    </row>
    <row r="160" spans="1:1" x14ac:dyDescent="0.25">
      <c r="A160" s="12"/>
    </row>
    <row r="161" spans="1:1" x14ac:dyDescent="0.25">
      <c r="A161" s="12"/>
    </row>
    <row r="162" spans="1:1" x14ac:dyDescent="0.25">
      <c r="A162" s="12"/>
    </row>
    <row r="163" spans="1:1" x14ac:dyDescent="0.25">
      <c r="A163" s="12"/>
    </row>
    <row r="164" spans="1:1" x14ac:dyDescent="0.25">
      <c r="A164" s="12"/>
    </row>
    <row r="165" spans="1:1" x14ac:dyDescent="0.25">
      <c r="A165" s="12"/>
    </row>
    <row r="166" spans="1:1" x14ac:dyDescent="0.25">
      <c r="A166" s="12"/>
    </row>
    <row r="167" spans="1:1" x14ac:dyDescent="0.25">
      <c r="A167" s="12"/>
    </row>
    <row r="168" spans="1:1" x14ac:dyDescent="0.25">
      <c r="A168" s="12"/>
    </row>
    <row r="169" spans="1:1" x14ac:dyDescent="0.25">
      <c r="A169" s="12"/>
    </row>
    <row r="170" spans="1:1" x14ac:dyDescent="0.25">
      <c r="A170" s="12"/>
    </row>
    <row r="171" spans="1:1" x14ac:dyDescent="0.25">
      <c r="A171" s="12"/>
    </row>
    <row r="172" spans="1:1" x14ac:dyDescent="0.25">
      <c r="A172" s="12"/>
    </row>
    <row r="173" spans="1:1" x14ac:dyDescent="0.25">
      <c r="A173" s="12"/>
    </row>
    <row r="174" spans="1:1" x14ac:dyDescent="0.25">
      <c r="A174" s="12"/>
    </row>
    <row r="175" spans="1:1" x14ac:dyDescent="0.25">
      <c r="A175" s="12"/>
    </row>
    <row r="176" spans="1:1" x14ac:dyDescent="0.25">
      <c r="A176" s="12"/>
    </row>
    <row r="177" spans="1:1" x14ac:dyDescent="0.25">
      <c r="A177" s="12"/>
    </row>
    <row r="178" spans="1:1" x14ac:dyDescent="0.25">
      <c r="A178" s="12"/>
    </row>
  </sheetData>
  <autoFilter ref="A1:S1">
    <sortState ref="A2:N120">
      <sortCondition ref="I1"/>
    </sortState>
  </autoFilter>
  <phoneticPr fontId="0" type="noConversion"/>
  <pageMargins left="0.7" right="0.7" top="0.78740157499999996" bottom="0.78740157499999996" header="0.3" footer="0.3"/>
  <pageSetup paperSize="9" scale="8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26"/>
  <sheetViews>
    <sheetView workbookViewId="0">
      <selection activeCell="A127" sqref="A127"/>
    </sheetView>
  </sheetViews>
  <sheetFormatPr defaultRowHeight="15" x14ac:dyDescent="0.25"/>
  <cols>
    <col min="2" max="2" width="9.140625" style="38"/>
  </cols>
  <sheetData>
    <row r="1" spans="1:2" x14ac:dyDescent="0.25">
      <c r="A1" t="s">
        <v>356</v>
      </c>
      <c r="B1" s="38" t="s">
        <v>357</v>
      </c>
    </row>
    <row r="2" spans="1:2" x14ac:dyDescent="0.25">
      <c r="A2">
        <v>166</v>
      </c>
      <c r="B2" s="38">
        <v>0.10086805555555556</v>
      </c>
    </row>
    <row r="3" spans="1:2" x14ac:dyDescent="0.25">
      <c r="A3">
        <v>164</v>
      </c>
      <c r="B3" s="38">
        <v>0.10541666666666667</v>
      </c>
    </row>
    <row r="4" spans="1:2" x14ac:dyDescent="0.25">
      <c r="A4">
        <v>168</v>
      </c>
      <c r="B4" s="38">
        <v>0.10515046296296297</v>
      </c>
    </row>
    <row r="5" spans="1:2" x14ac:dyDescent="0.25">
      <c r="A5">
        <v>167</v>
      </c>
      <c r="B5" s="38">
        <v>0.10243055555555557</v>
      </c>
    </row>
    <row r="6" spans="1:2" x14ac:dyDescent="0.25">
      <c r="A6">
        <v>165</v>
      </c>
      <c r="B6" s="38">
        <v>0.10997685185185185</v>
      </c>
    </row>
    <row r="7" spans="1:2" x14ac:dyDescent="0.25">
      <c r="A7">
        <v>155</v>
      </c>
      <c r="B7" s="38">
        <v>0.10995370370370371</v>
      </c>
    </row>
    <row r="8" spans="1:2" x14ac:dyDescent="0.25">
      <c r="A8">
        <v>154</v>
      </c>
      <c r="B8" s="38">
        <v>0.10995370370370371</v>
      </c>
    </row>
    <row r="9" spans="1:2" x14ac:dyDescent="0.25">
      <c r="A9">
        <v>32</v>
      </c>
      <c r="B9" s="38">
        <v>0.11309027777777779</v>
      </c>
    </row>
    <row r="10" spans="1:2" x14ac:dyDescent="0.25">
      <c r="A10">
        <v>37</v>
      </c>
      <c r="B10" s="38">
        <v>0.11145833333333333</v>
      </c>
    </row>
    <row r="11" spans="1:2" x14ac:dyDescent="0.25">
      <c r="A11">
        <v>4</v>
      </c>
      <c r="B11" s="38">
        <v>0.1079976851851852</v>
      </c>
    </row>
    <row r="12" spans="1:2" x14ac:dyDescent="0.25">
      <c r="A12">
        <v>130</v>
      </c>
      <c r="B12" s="38">
        <v>0.11215277777777777</v>
      </c>
    </row>
    <row r="13" spans="1:2" x14ac:dyDescent="0.25">
      <c r="A13">
        <v>145</v>
      </c>
      <c r="B13" s="38">
        <v>0.11226851851851853</v>
      </c>
    </row>
    <row r="14" spans="1:2" x14ac:dyDescent="0.25">
      <c r="A14">
        <v>156</v>
      </c>
      <c r="B14" s="38">
        <v>0.11196759259259259</v>
      </c>
    </row>
    <row r="15" spans="1:2" x14ac:dyDescent="0.25">
      <c r="A15">
        <v>48</v>
      </c>
      <c r="B15" s="38">
        <v>0.11194444444444444</v>
      </c>
    </row>
    <row r="16" spans="1:2" x14ac:dyDescent="0.25">
      <c r="A16">
        <v>170</v>
      </c>
      <c r="B16" s="38">
        <v>0.11145833333333333</v>
      </c>
    </row>
    <row r="17" spans="1:2" x14ac:dyDescent="0.25">
      <c r="A17">
        <v>159</v>
      </c>
      <c r="B17" s="38">
        <v>0.11216435185185185</v>
      </c>
    </row>
    <row r="18" spans="1:2" x14ac:dyDescent="0.25">
      <c r="A18">
        <v>6</v>
      </c>
      <c r="B18" s="38">
        <v>0.11533564814814816</v>
      </c>
    </row>
    <row r="19" spans="1:2" x14ac:dyDescent="0.25">
      <c r="A19">
        <v>171</v>
      </c>
      <c r="B19" s="38">
        <v>0.11413194444444445</v>
      </c>
    </row>
    <row r="20" spans="1:2" x14ac:dyDescent="0.25">
      <c r="A20">
        <v>1</v>
      </c>
      <c r="B20" s="38">
        <v>0.1150462962962963</v>
      </c>
    </row>
    <row r="21" spans="1:2" x14ac:dyDescent="0.25">
      <c r="A21">
        <v>161</v>
      </c>
      <c r="B21" s="38">
        <v>0.11770833333333335</v>
      </c>
    </row>
    <row r="22" spans="1:2" x14ac:dyDescent="0.25">
      <c r="A22">
        <v>71</v>
      </c>
      <c r="B22" s="38">
        <v>0.11922453703703705</v>
      </c>
    </row>
    <row r="23" spans="1:2" x14ac:dyDescent="0.25">
      <c r="A23">
        <v>133</v>
      </c>
      <c r="B23" s="38">
        <v>0.12112268518518519</v>
      </c>
    </row>
    <row r="24" spans="1:2" x14ac:dyDescent="0.25">
      <c r="A24">
        <v>22</v>
      </c>
      <c r="B24" s="38">
        <v>0.12017361111111112</v>
      </c>
    </row>
    <row r="25" spans="1:2" x14ac:dyDescent="0.25">
      <c r="A25">
        <v>150</v>
      </c>
      <c r="B25" s="38">
        <v>0.12037037037037036</v>
      </c>
    </row>
    <row r="26" spans="1:2" x14ac:dyDescent="0.25">
      <c r="A26">
        <v>9</v>
      </c>
      <c r="B26" s="38">
        <v>0.12142361111111111</v>
      </c>
    </row>
    <row r="27" spans="1:2" x14ac:dyDescent="0.25">
      <c r="A27">
        <v>149</v>
      </c>
      <c r="B27" s="38">
        <v>0.12013888888888889</v>
      </c>
    </row>
    <row r="28" spans="1:2" x14ac:dyDescent="0.25">
      <c r="A28">
        <v>148</v>
      </c>
      <c r="B28" s="38">
        <v>0.12013888888888889</v>
      </c>
    </row>
    <row r="29" spans="1:2" x14ac:dyDescent="0.25">
      <c r="A29">
        <v>147</v>
      </c>
      <c r="B29" s="38">
        <v>0.12013888888888889</v>
      </c>
    </row>
    <row r="30" spans="1:2" x14ac:dyDescent="0.25">
      <c r="A30">
        <v>3</v>
      </c>
      <c r="B30" s="38">
        <v>0.12087962962962963</v>
      </c>
    </row>
    <row r="31" spans="1:2" x14ac:dyDescent="0.25">
      <c r="A31">
        <v>57</v>
      </c>
      <c r="B31" s="38">
        <v>0.12061342592592593</v>
      </c>
    </row>
    <row r="32" spans="1:2" x14ac:dyDescent="0.25">
      <c r="A32">
        <v>23</v>
      </c>
      <c r="B32" s="38">
        <v>0.12210648148148147</v>
      </c>
    </row>
    <row r="33" spans="1:2" x14ac:dyDescent="0.25">
      <c r="A33">
        <v>136</v>
      </c>
      <c r="B33" s="38">
        <v>0.12210648148148147</v>
      </c>
    </row>
    <row r="34" spans="1:2" x14ac:dyDescent="0.25">
      <c r="A34">
        <v>151</v>
      </c>
      <c r="B34" s="38">
        <v>0.12164351851851851</v>
      </c>
    </row>
    <row r="35" spans="1:2" x14ac:dyDescent="0.25">
      <c r="A35">
        <v>14</v>
      </c>
      <c r="B35" s="38">
        <v>0.12142361111111111</v>
      </c>
    </row>
    <row r="36" spans="1:2" x14ac:dyDescent="0.25">
      <c r="A36">
        <v>134</v>
      </c>
      <c r="B36" s="38">
        <v>0.12245370370370372</v>
      </c>
    </row>
    <row r="37" spans="1:2" x14ac:dyDescent="0.25">
      <c r="A37">
        <v>2</v>
      </c>
      <c r="B37" s="38">
        <v>0.12244212962962964</v>
      </c>
    </row>
    <row r="38" spans="1:2" x14ac:dyDescent="0.25">
      <c r="A38">
        <v>142</v>
      </c>
      <c r="B38" s="38">
        <v>0.12328703703703703</v>
      </c>
    </row>
    <row r="39" spans="1:2" x14ac:dyDescent="0.25">
      <c r="A39">
        <v>16</v>
      </c>
      <c r="B39" s="38">
        <v>0.12320601851851852</v>
      </c>
    </row>
    <row r="40" spans="1:2" x14ac:dyDescent="0.25">
      <c r="A40">
        <v>11</v>
      </c>
      <c r="B40" s="38">
        <v>0.12372685185185185</v>
      </c>
    </row>
    <row r="41" spans="1:2" x14ac:dyDescent="0.25">
      <c r="A41">
        <v>94</v>
      </c>
      <c r="B41" s="38">
        <v>0.12442129629629629</v>
      </c>
    </row>
    <row r="42" spans="1:2" x14ac:dyDescent="0.25">
      <c r="A42">
        <v>175</v>
      </c>
      <c r="B42" s="38">
        <v>0.1248263888888889</v>
      </c>
    </row>
    <row r="43" spans="1:2" x14ac:dyDescent="0.25">
      <c r="A43">
        <v>7</v>
      </c>
      <c r="B43" s="38">
        <v>0.12535879629629629</v>
      </c>
    </row>
    <row r="44" spans="1:2" x14ac:dyDescent="0.25">
      <c r="A44">
        <v>174</v>
      </c>
      <c r="B44" s="38">
        <v>0.1248263888888889</v>
      </c>
    </row>
    <row r="45" spans="1:2" x14ac:dyDescent="0.25">
      <c r="A45">
        <v>33</v>
      </c>
      <c r="B45" s="38">
        <v>0.12616898148148148</v>
      </c>
    </row>
    <row r="46" spans="1:2" x14ac:dyDescent="0.25">
      <c r="A46">
        <v>39</v>
      </c>
      <c r="B46" s="38">
        <v>0.12592592592592591</v>
      </c>
    </row>
    <row r="47" spans="1:2" x14ac:dyDescent="0.25">
      <c r="A47">
        <v>5</v>
      </c>
      <c r="B47" s="38">
        <v>0.12730324074074076</v>
      </c>
    </row>
    <row r="48" spans="1:2" x14ac:dyDescent="0.25">
      <c r="A48">
        <v>12</v>
      </c>
      <c r="B48" s="38">
        <v>0.12670138888888891</v>
      </c>
    </row>
    <row r="49" spans="1:2" x14ac:dyDescent="0.25">
      <c r="A49">
        <v>30</v>
      </c>
      <c r="B49" s="38">
        <v>0.12843750000000001</v>
      </c>
    </row>
    <row r="50" spans="1:2" x14ac:dyDescent="0.25">
      <c r="A50">
        <v>13</v>
      </c>
      <c r="B50" s="38">
        <v>0.1282986111111111</v>
      </c>
    </row>
    <row r="51" spans="1:2" x14ac:dyDescent="0.25">
      <c r="A51">
        <v>62</v>
      </c>
      <c r="B51" s="38">
        <v>0.12804398148148147</v>
      </c>
    </row>
    <row r="52" spans="1:2" x14ac:dyDescent="0.25">
      <c r="A52">
        <v>18</v>
      </c>
      <c r="B52" s="38">
        <v>0.13192129629629631</v>
      </c>
    </row>
    <row r="53" spans="1:2" x14ac:dyDescent="0.25">
      <c r="A53">
        <v>143</v>
      </c>
      <c r="B53" s="38">
        <v>0.13223379629629631</v>
      </c>
    </row>
    <row r="54" spans="1:2" x14ac:dyDescent="0.25">
      <c r="A54">
        <v>144</v>
      </c>
      <c r="B54" s="38">
        <v>0.13223379629629631</v>
      </c>
    </row>
    <row r="55" spans="1:2" x14ac:dyDescent="0.25">
      <c r="A55">
        <v>160</v>
      </c>
      <c r="B55" s="38">
        <v>0.13322916666666665</v>
      </c>
    </row>
    <row r="56" spans="1:2" x14ac:dyDescent="0.25">
      <c r="A56">
        <v>66</v>
      </c>
      <c r="B56" s="38">
        <v>0.13318287037037038</v>
      </c>
    </row>
    <row r="57" spans="1:2" x14ac:dyDescent="0.25">
      <c r="A57">
        <v>132</v>
      </c>
      <c r="B57" s="38">
        <v>0.13206018518518517</v>
      </c>
    </row>
    <row r="58" spans="1:2" x14ac:dyDescent="0.25">
      <c r="A58">
        <v>28</v>
      </c>
      <c r="B58" s="38">
        <v>0.13153935185185187</v>
      </c>
    </row>
    <row r="59" spans="1:2" x14ac:dyDescent="0.25">
      <c r="A59">
        <v>53</v>
      </c>
      <c r="B59" s="38">
        <v>0.13153935185185187</v>
      </c>
    </row>
    <row r="60" spans="1:2" x14ac:dyDescent="0.25">
      <c r="A60">
        <v>19</v>
      </c>
      <c r="B60" s="38">
        <v>0.13084490740740742</v>
      </c>
    </row>
    <row r="61" spans="1:2" x14ac:dyDescent="0.25">
      <c r="A61">
        <v>34</v>
      </c>
      <c r="B61" s="38">
        <v>0.13043981481481481</v>
      </c>
    </row>
    <row r="62" spans="1:2" x14ac:dyDescent="0.25">
      <c r="A62">
        <v>157</v>
      </c>
      <c r="B62" s="38">
        <v>0.13009259259259259</v>
      </c>
    </row>
    <row r="63" spans="1:2" x14ac:dyDescent="0.25">
      <c r="A63">
        <v>21</v>
      </c>
      <c r="B63" s="38">
        <v>0.13276620370370371</v>
      </c>
    </row>
    <row r="64" spans="1:2" x14ac:dyDescent="0.25">
      <c r="A64">
        <v>24</v>
      </c>
      <c r="B64" s="38">
        <v>0.13460648148148149</v>
      </c>
    </row>
    <row r="65" spans="1:2" x14ac:dyDescent="0.25">
      <c r="A65">
        <v>169</v>
      </c>
      <c r="B65" s="38">
        <v>0.13355324074074074</v>
      </c>
    </row>
    <row r="66" spans="1:2" x14ac:dyDescent="0.25">
      <c r="A66">
        <v>140</v>
      </c>
      <c r="B66" s="38">
        <v>0.13524305555555555</v>
      </c>
    </row>
    <row r="67" spans="1:2" x14ac:dyDescent="0.25">
      <c r="A67">
        <v>45</v>
      </c>
      <c r="B67" s="38">
        <v>0.13460648148148149</v>
      </c>
    </row>
    <row r="68" spans="1:2" x14ac:dyDescent="0.25">
      <c r="A68">
        <v>43</v>
      </c>
      <c r="B68" s="38">
        <v>0.13859953703703703</v>
      </c>
    </row>
    <row r="69" spans="1:2" x14ac:dyDescent="0.25">
      <c r="A69">
        <v>31</v>
      </c>
      <c r="B69" s="38">
        <v>0.13784722222222223</v>
      </c>
    </row>
    <row r="70" spans="1:2" x14ac:dyDescent="0.25">
      <c r="A70">
        <v>46</v>
      </c>
      <c r="B70" s="38">
        <v>0.13773148148148148</v>
      </c>
    </row>
    <row r="71" spans="1:2" x14ac:dyDescent="0.25">
      <c r="A71">
        <v>41</v>
      </c>
      <c r="B71" s="38">
        <v>0.13749999999999998</v>
      </c>
    </row>
    <row r="72" spans="1:2" x14ac:dyDescent="0.25">
      <c r="A72">
        <v>35</v>
      </c>
      <c r="B72" s="38">
        <v>0.1373263888888889</v>
      </c>
    </row>
    <row r="73" spans="1:2" x14ac:dyDescent="0.25">
      <c r="A73">
        <v>40</v>
      </c>
      <c r="B73" s="38">
        <v>0.13774305555555555</v>
      </c>
    </row>
    <row r="74" spans="1:2" x14ac:dyDescent="0.25">
      <c r="A74">
        <v>36</v>
      </c>
      <c r="B74" s="38">
        <v>0.13719907407407408</v>
      </c>
    </row>
    <row r="75" spans="1:2" x14ac:dyDescent="0.25">
      <c r="A75">
        <v>44</v>
      </c>
      <c r="B75" s="38">
        <v>0.13673611111111111</v>
      </c>
    </row>
    <row r="76" spans="1:2" x14ac:dyDescent="0.25">
      <c r="A76">
        <v>91</v>
      </c>
      <c r="B76" s="38">
        <v>0.14016203703703703</v>
      </c>
    </row>
    <row r="77" spans="1:2" x14ac:dyDescent="0.25">
      <c r="A77">
        <v>56</v>
      </c>
      <c r="B77" s="38">
        <v>0.13988425925925926</v>
      </c>
    </row>
    <row r="78" spans="1:2" x14ac:dyDescent="0.25">
      <c r="A78">
        <v>158</v>
      </c>
      <c r="B78" s="38">
        <v>0.14259259259259258</v>
      </c>
    </row>
    <row r="79" spans="1:2" x14ac:dyDescent="0.25">
      <c r="A79">
        <v>54</v>
      </c>
      <c r="B79" s="38">
        <v>0.14254629629629631</v>
      </c>
    </row>
    <row r="80" spans="1:2" x14ac:dyDescent="0.25">
      <c r="A80">
        <v>152</v>
      </c>
      <c r="B80" s="38">
        <v>0.14184027777777777</v>
      </c>
    </row>
    <row r="81" spans="1:2" x14ac:dyDescent="0.25">
      <c r="A81">
        <v>131</v>
      </c>
      <c r="B81" s="38">
        <v>0.14274305555555555</v>
      </c>
    </row>
    <row r="82" spans="1:2" x14ac:dyDescent="0.25">
      <c r="A82">
        <v>52</v>
      </c>
      <c r="B82" s="38">
        <v>0.14223379629629629</v>
      </c>
    </row>
    <row r="83" spans="1:2" x14ac:dyDescent="0.25">
      <c r="A83">
        <v>58</v>
      </c>
      <c r="B83" s="38">
        <v>0.14209490740740741</v>
      </c>
    </row>
    <row r="84" spans="1:2" x14ac:dyDescent="0.25">
      <c r="A84">
        <v>26</v>
      </c>
      <c r="B84" s="38">
        <v>0.14166666666666666</v>
      </c>
    </row>
    <row r="85" spans="1:2" x14ac:dyDescent="0.25">
      <c r="A85">
        <v>50</v>
      </c>
      <c r="B85" s="38">
        <v>0.14091435185185186</v>
      </c>
    </row>
    <row r="86" spans="1:2" x14ac:dyDescent="0.25">
      <c r="A86">
        <v>75</v>
      </c>
      <c r="B86" s="38">
        <v>0.1431712962962963</v>
      </c>
    </row>
    <row r="87" spans="1:2" x14ac:dyDescent="0.25">
      <c r="A87">
        <v>25</v>
      </c>
      <c r="B87" s="38">
        <v>0.14305555555555557</v>
      </c>
    </row>
    <row r="88" spans="1:2" x14ac:dyDescent="0.25">
      <c r="A88">
        <v>64</v>
      </c>
      <c r="B88" s="38">
        <v>0.14305555555555557</v>
      </c>
    </row>
    <row r="89" spans="1:2" x14ac:dyDescent="0.25">
      <c r="A89">
        <v>68</v>
      </c>
      <c r="B89" s="38">
        <v>0.14351851851851852</v>
      </c>
    </row>
    <row r="90" spans="1:2" x14ac:dyDescent="0.25">
      <c r="A90">
        <v>153</v>
      </c>
      <c r="B90" s="38">
        <v>0.14375000000000002</v>
      </c>
    </row>
    <row r="91" spans="1:2" x14ac:dyDescent="0.25">
      <c r="A91">
        <v>55</v>
      </c>
      <c r="B91" s="38">
        <v>0.1439236111111111</v>
      </c>
    </row>
    <row r="92" spans="1:2" x14ac:dyDescent="0.25">
      <c r="A92">
        <v>67</v>
      </c>
      <c r="B92" s="38">
        <v>0.14368055555555556</v>
      </c>
    </row>
    <row r="93" spans="1:2" x14ac:dyDescent="0.25">
      <c r="A93">
        <v>49</v>
      </c>
      <c r="B93" s="38">
        <v>0.14366898148148147</v>
      </c>
    </row>
    <row r="94" spans="1:2" x14ac:dyDescent="0.25">
      <c r="A94">
        <v>77</v>
      </c>
      <c r="B94" s="38">
        <v>0.14759259259259258</v>
      </c>
    </row>
    <row r="95" spans="1:2" x14ac:dyDescent="0.25">
      <c r="A95">
        <v>8</v>
      </c>
      <c r="B95" s="38">
        <v>0.14748842592592593</v>
      </c>
    </row>
    <row r="96" spans="1:2" x14ac:dyDescent="0.25">
      <c r="A96">
        <v>73</v>
      </c>
      <c r="B96" s="38">
        <v>0.14645833333333333</v>
      </c>
    </row>
    <row r="97" spans="1:2" x14ac:dyDescent="0.25">
      <c r="A97">
        <v>69</v>
      </c>
      <c r="B97" s="38">
        <v>0.14785879629629631</v>
      </c>
    </row>
    <row r="98" spans="1:2" x14ac:dyDescent="0.25">
      <c r="A98">
        <v>78</v>
      </c>
      <c r="B98" s="38">
        <v>0.14799768518518519</v>
      </c>
    </row>
    <row r="99" spans="1:2" x14ac:dyDescent="0.25">
      <c r="A99">
        <v>51</v>
      </c>
      <c r="B99" s="38">
        <v>0.14809027777777778</v>
      </c>
    </row>
    <row r="100" spans="1:2" x14ac:dyDescent="0.25">
      <c r="A100">
        <v>79</v>
      </c>
      <c r="B100" s="38">
        <v>0.14737268518518518</v>
      </c>
    </row>
    <row r="101" spans="1:2" x14ac:dyDescent="0.25">
      <c r="A101">
        <v>74</v>
      </c>
      <c r="B101" s="38">
        <v>0.14609953703703704</v>
      </c>
    </row>
    <row r="102" spans="1:2" x14ac:dyDescent="0.25">
      <c r="A102">
        <v>70</v>
      </c>
      <c r="B102" s="38">
        <v>0.14618055555555556</v>
      </c>
    </row>
    <row r="103" spans="1:2" x14ac:dyDescent="0.25">
      <c r="A103">
        <v>84</v>
      </c>
      <c r="B103" s="38">
        <v>0.14635416666666667</v>
      </c>
    </row>
    <row r="104" spans="1:2" x14ac:dyDescent="0.25">
      <c r="A104">
        <v>85</v>
      </c>
      <c r="B104" s="38">
        <v>0.14664351851851851</v>
      </c>
    </row>
    <row r="105" spans="1:2" x14ac:dyDescent="0.25">
      <c r="A105">
        <v>61</v>
      </c>
      <c r="B105" s="38">
        <v>0.14531249999999998</v>
      </c>
    </row>
    <row r="106" spans="1:2" x14ac:dyDescent="0.25">
      <c r="A106">
        <v>72</v>
      </c>
      <c r="B106" s="38">
        <v>0.14656250000000001</v>
      </c>
    </row>
    <row r="107" spans="1:2" x14ac:dyDescent="0.25">
      <c r="A107">
        <v>59</v>
      </c>
      <c r="B107" s="38">
        <v>0.14825231481481482</v>
      </c>
    </row>
    <row r="108" spans="1:2" x14ac:dyDescent="0.25">
      <c r="A108">
        <v>89</v>
      </c>
      <c r="B108" s="38">
        <v>0.14974537037037036</v>
      </c>
    </row>
    <row r="109" spans="1:2" x14ac:dyDescent="0.25">
      <c r="A109">
        <v>65</v>
      </c>
      <c r="B109" s="38">
        <v>0.15023148148148149</v>
      </c>
    </row>
    <row r="110" spans="1:2" x14ac:dyDescent="0.25">
      <c r="A110">
        <v>92</v>
      </c>
      <c r="B110" s="38">
        <v>0.15081018518518519</v>
      </c>
    </row>
    <row r="111" spans="1:2" x14ac:dyDescent="0.25">
      <c r="A111">
        <v>93</v>
      </c>
      <c r="B111" s="38">
        <v>0.15065972222222221</v>
      </c>
    </row>
    <row r="112" spans="1:2" x14ac:dyDescent="0.25">
      <c r="A112">
        <v>80</v>
      </c>
      <c r="B112" s="38">
        <v>0.15157407407407408</v>
      </c>
    </row>
    <row r="113" spans="1:2" x14ac:dyDescent="0.25">
      <c r="A113">
        <v>76</v>
      </c>
      <c r="B113" s="38">
        <v>0.15365740740740741</v>
      </c>
    </row>
    <row r="114" spans="1:2" x14ac:dyDescent="0.25">
      <c r="A114">
        <v>90</v>
      </c>
      <c r="B114" s="38">
        <v>0.15284722222222222</v>
      </c>
    </row>
    <row r="115" spans="1:2" x14ac:dyDescent="0.25">
      <c r="A115">
        <v>88</v>
      </c>
      <c r="B115" s="38">
        <v>0.15231481481481482</v>
      </c>
    </row>
    <row r="116" spans="1:2" x14ac:dyDescent="0.25">
      <c r="A116">
        <v>95</v>
      </c>
      <c r="B116" s="38">
        <v>0.15254629629629629</v>
      </c>
    </row>
    <row r="117" spans="1:2" x14ac:dyDescent="0.25">
      <c r="A117">
        <v>83</v>
      </c>
      <c r="B117" s="38">
        <v>0.15254629629629629</v>
      </c>
    </row>
    <row r="118" spans="1:2" x14ac:dyDescent="0.25">
      <c r="A118">
        <v>141</v>
      </c>
      <c r="B118" s="38">
        <v>0.15434027777777778</v>
      </c>
    </row>
    <row r="119" spans="1:2" x14ac:dyDescent="0.25">
      <c r="A119">
        <v>82</v>
      </c>
      <c r="B119" s="38">
        <v>0.16122685185185184</v>
      </c>
    </row>
    <row r="120" spans="1:2" x14ac:dyDescent="0.25">
      <c r="A120">
        <v>87</v>
      </c>
      <c r="B120" s="38">
        <v>0.16562499999999999</v>
      </c>
    </row>
    <row r="121" spans="1:2" x14ac:dyDescent="0.25">
      <c r="A121">
        <v>172</v>
      </c>
      <c r="B121" s="38">
        <v>0.15844907407407408</v>
      </c>
    </row>
    <row r="122" spans="1:2" x14ac:dyDescent="0.25">
      <c r="A122">
        <v>42</v>
      </c>
      <c r="B122" s="38">
        <v>0.16666666666666666</v>
      </c>
    </row>
    <row r="123" spans="1:2" x14ac:dyDescent="0.25">
      <c r="A123">
        <v>146</v>
      </c>
      <c r="B123" s="38">
        <v>0.16944444444444443</v>
      </c>
    </row>
    <row r="124" spans="1:2" x14ac:dyDescent="0.25">
      <c r="A124">
        <v>135</v>
      </c>
      <c r="B124" s="38">
        <v>0.17233796296296297</v>
      </c>
    </row>
    <row r="125" spans="1:2" x14ac:dyDescent="0.25">
      <c r="A125">
        <v>86</v>
      </c>
      <c r="B125" s="38">
        <v>0.1741898148148148</v>
      </c>
    </row>
    <row r="126" spans="1:2" x14ac:dyDescent="0.25">
      <c r="A126">
        <v>60</v>
      </c>
      <c r="B126" s="38">
        <v>0.1079976851851852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112"/>
  <sheetViews>
    <sheetView workbookViewId="0"/>
  </sheetViews>
  <sheetFormatPr defaultRowHeight="15" x14ac:dyDescent="0.25"/>
  <sheetData>
    <row r="1" spans="1:2" x14ac:dyDescent="0.25">
      <c r="A1" t="s">
        <v>358</v>
      </c>
      <c r="B1" t="s">
        <v>359</v>
      </c>
    </row>
    <row r="2" spans="1:2" x14ac:dyDescent="0.25">
      <c r="A2">
        <v>167</v>
      </c>
      <c r="B2">
        <v>20</v>
      </c>
    </row>
    <row r="3" spans="1:2" x14ac:dyDescent="0.25">
      <c r="A3">
        <v>166</v>
      </c>
      <c r="B3">
        <v>5</v>
      </c>
    </row>
    <row r="4" spans="1:2" x14ac:dyDescent="0.25">
      <c r="A4">
        <v>57</v>
      </c>
      <c r="B4">
        <v>15</v>
      </c>
    </row>
    <row r="5" spans="1:2" x14ac:dyDescent="0.25">
      <c r="A5">
        <v>164</v>
      </c>
      <c r="B5">
        <v>20</v>
      </c>
    </row>
    <row r="6" spans="1:2" x14ac:dyDescent="0.25">
      <c r="A6">
        <v>165</v>
      </c>
      <c r="B6">
        <v>15</v>
      </c>
    </row>
    <row r="7" spans="1:2" x14ac:dyDescent="0.25">
      <c r="A7">
        <v>154</v>
      </c>
      <c r="B7">
        <v>0</v>
      </c>
    </row>
    <row r="8" spans="1:2" x14ac:dyDescent="0.25">
      <c r="A8">
        <v>155</v>
      </c>
      <c r="B8">
        <v>10</v>
      </c>
    </row>
    <row r="9" spans="1:2" x14ac:dyDescent="0.25">
      <c r="A9">
        <v>37</v>
      </c>
      <c r="B9">
        <v>10</v>
      </c>
    </row>
    <row r="10" spans="1:2" x14ac:dyDescent="0.25">
      <c r="A10">
        <v>159</v>
      </c>
      <c r="B10">
        <v>5</v>
      </c>
    </row>
    <row r="11" spans="1:2" x14ac:dyDescent="0.25">
      <c r="A11">
        <v>130</v>
      </c>
      <c r="B11">
        <v>10</v>
      </c>
    </row>
    <row r="12" spans="1:2" x14ac:dyDescent="0.25">
      <c r="A12">
        <v>170</v>
      </c>
      <c r="B12">
        <v>20</v>
      </c>
    </row>
    <row r="13" spans="1:2" x14ac:dyDescent="0.25">
      <c r="A13">
        <v>4</v>
      </c>
      <c r="B13">
        <v>10</v>
      </c>
    </row>
    <row r="14" spans="1:2" x14ac:dyDescent="0.25">
      <c r="A14">
        <v>156</v>
      </c>
      <c r="B14">
        <v>10</v>
      </c>
    </row>
    <row r="15" spans="1:2" x14ac:dyDescent="0.25">
      <c r="A15">
        <v>48</v>
      </c>
      <c r="B15">
        <v>15</v>
      </c>
    </row>
    <row r="16" spans="1:2" x14ac:dyDescent="0.25">
      <c r="A16">
        <v>145</v>
      </c>
      <c r="B16">
        <v>25</v>
      </c>
    </row>
    <row r="17" spans="1:2" x14ac:dyDescent="0.25">
      <c r="A17">
        <v>171</v>
      </c>
      <c r="B17">
        <v>10</v>
      </c>
    </row>
    <row r="18" spans="1:2" x14ac:dyDescent="0.25">
      <c r="A18">
        <v>147</v>
      </c>
      <c r="B18">
        <v>10</v>
      </c>
    </row>
    <row r="19" spans="1:2" x14ac:dyDescent="0.25">
      <c r="A19">
        <v>148</v>
      </c>
      <c r="B19">
        <v>10</v>
      </c>
    </row>
    <row r="20" spans="1:2" x14ac:dyDescent="0.25">
      <c r="A20">
        <v>149</v>
      </c>
      <c r="B20">
        <v>0</v>
      </c>
    </row>
    <row r="21" spans="1:2" x14ac:dyDescent="0.25">
      <c r="A21">
        <v>32</v>
      </c>
      <c r="B21">
        <v>20</v>
      </c>
    </row>
    <row r="22" spans="1:2" x14ac:dyDescent="0.25">
      <c r="A22">
        <v>161</v>
      </c>
      <c r="B22">
        <v>5</v>
      </c>
    </row>
    <row r="23" spans="1:2" x14ac:dyDescent="0.25">
      <c r="A23">
        <v>6</v>
      </c>
      <c r="B23">
        <v>15</v>
      </c>
    </row>
    <row r="24" spans="1:2" x14ac:dyDescent="0.25">
      <c r="A24">
        <v>150</v>
      </c>
      <c r="B24">
        <v>15</v>
      </c>
    </row>
    <row r="25" spans="1:2" x14ac:dyDescent="0.25">
      <c r="A25">
        <v>1</v>
      </c>
      <c r="B25">
        <v>10</v>
      </c>
    </row>
    <row r="26" spans="1:2" x14ac:dyDescent="0.25">
      <c r="A26">
        <v>151</v>
      </c>
      <c r="B26">
        <v>5</v>
      </c>
    </row>
    <row r="27" spans="1:2" x14ac:dyDescent="0.25">
      <c r="A27">
        <v>133</v>
      </c>
      <c r="B27">
        <v>15</v>
      </c>
    </row>
    <row r="28" spans="1:2" x14ac:dyDescent="0.25">
      <c r="A28">
        <v>134</v>
      </c>
      <c r="B28">
        <v>15</v>
      </c>
    </row>
    <row r="29" spans="1:2" x14ac:dyDescent="0.25">
      <c r="A29">
        <v>71</v>
      </c>
      <c r="B29">
        <v>0</v>
      </c>
    </row>
    <row r="30" spans="1:2" x14ac:dyDescent="0.25">
      <c r="A30">
        <v>9</v>
      </c>
      <c r="B30">
        <v>25</v>
      </c>
    </row>
    <row r="31" spans="1:2" x14ac:dyDescent="0.25">
      <c r="A31">
        <v>94</v>
      </c>
      <c r="B31">
        <v>10</v>
      </c>
    </row>
    <row r="32" spans="1:2" x14ac:dyDescent="0.25">
      <c r="A32">
        <v>16</v>
      </c>
      <c r="B32">
        <v>15</v>
      </c>
    </row>
    <row r="33" spans="1:2" x14ac:dyDescent="0.25">
      <c r="A33">
        <v>22</v>
      </c>
      <c r="B33">
        <v>10</v>
      </c>
    </row>
    <row r="34" spans="1:2" x14ac:dyDescent="0.25">
      <c r="A34">
        <v>142</v>
      </c>
      <c r="B34">
        <v>20</v>
      </c>
    </row>
    <row r="35" spans="1:2" x14ac:dyDescent="0.25">
      <c r="A35">
        <v>3</v>
      </c>
      <c r="B35">
        <v>15</v>
      </c>
    </row>
    <row r="36" spans="1:2" x14ac:dyDescent="0.25">
      <c r="A36">
        <v>136</v>
      </c>
      <c r="B36">
        <v>25</v>
      </c>
    </row>
    <row r="37" spans="1:2" x14ac:dyDescent="0.25">
      <c r="A37">
        <v>174</v>
      </c>
      <c r="B37">
        <v>15</v>
      </c>
    </row>
    <row r="38" spans="1:2" x14ac:dyDescent="0.25">
      <c r="A38">
        <v>23</v>
      </c>
      <c r="B38">
        <v>10</v>
      </c>
    </row>
    <row r="39" spans="1:2" x14ac:dyDescent="0.25">
      <c r="A39">
        <v>14</v>
      </c>
      <c r="B39">
        <v>15</v>
      </c>
    </row>
    <row r="40" spans="1:2" x14ac:dyDescent="0.25">
      <c r="A40">
        <v>2</v>
      </c>
      <c r="B40">
        <v>10</v>
      </c>
    </row>
    <row r="41" spans="1:2" x14ac:dyDescent="0.25">
      <c r="A41">
        <v>62</v>
      </c>
      <c r="B41">
        <v>5</v>
      </c>
    </row>
    <row r="42" spans="1:2" x14ac:dyDescent="0.25">
      <c r="A42">
        <v>33</v>
      </c>
      <c r="B42">
        <v>15</v>
      </c>
    </row>
    <row r="43" spans="1:2" x14ac:dyDescent="0.25">
      <c r="A43">
        <v>11</v>
      </c>
      <c r="B43">
        <v>25</v>
      </c>
    </row>
    <row r="44" spans="1:2" x14ac:dyDescent="0.25">
      <c r="A44">
        <v>157</v>
      </c>
      <c r="B44">
        <v>5</v>
      </c>
    </row>
    <row r="45" spans="1:2" x14ac:dyDescent="0.25">
      <c r="A45">
        <v>7</v>
      </c>
      <c r="B45">
        <v>15</v>
      </c>
    </row>
    <row r="46" spans="1:2" x14ac:dyDescent="0.25">
      <c r="A46">
        <v>12</v>
      </c>
      <c r="B46">
        <v>10</v>
      </c>
    </row>
    <row r="47" spans="1:2" x14ac:dyDescent="0.25">
      <c r="A47">
        <v>13</v>
      </c>
      <c r="B47">
        <v>5</v>
      </c>
    </row>
    <row r="48" spans="1:2" x14ac:dyDescent="0.25">
      <c r="A48">
        <v>66</v>
      </c>
      <c r="B48">
        <v>5</v>
      </c>
    </row>
    <row r="49" spans="1:2" x14ac:dyDescent="0.25">
      <c r="A49">
        <v>53</v>
      </c>
      <c r="B49">
        <v>20</v>
      </c>
    </row>
    <row r="50" spans="1:2" x14ac:dyDescent="0.25">
      <c r="A50">
        <v>5</v>
      </c>
      <c r="B50">
        <v>10</v>
      </c>
    </row>
    <row r="51" spans="1:2" x14ac:dyDescent="0.25">
      <c r="A51">
        <v>28</v>
      </c>
      <c r="B51">
        <v>15</v>
      </c>
    </row>
    <row r="52" spans="1:2" x14ac:dyDescent="0.25">
      <c r="A52">
        <v>21</v>
      </c>
      <c r="B52">
        <v>20</v>
      </c>
    </row>
    <row r="53" spans="1:2" x14ac:dyDescent="0.25">
      <c r="A53">
        <v>30</v>
      </c>
      <c r="B53">
        <v>10</v>
      </c>
    </row>
    <row r="54" spans="1:2" x14ac:dyDescent="0.25">
      <c r="A54">
        <v>132</v>
      </c>
      <c r="B54">
        <v>10</v>
      </c>
    </row>
    <row r="55" spans="1:2" x14ac:dyDescent="0.25">
      <c r="A55">
        <v>34</v>
      </c>
      <c r="B55">
        <v>5</v>
      </c>
    </row>
    <row r="56" spans="1:2" x14ac:dyDescent="0.25">
      <c r="A56">
        <v>131</v>
      </c>
      <c r="B56">
        <v>10</v>
      </c>
    </row>
    <row r="57" spans="1:2" x14ac:dyDescent="0.25">
      <c r="A57">
        <v>36</v>
      </c>
      <c r="B57">
        <v>20</v>
      </c>
    </row>
    <row r="58" spans="1:2" x14ac:dyDescent="0.25">
      <c r="A58">
        <v>85</v>
      </c>
      <c r="B58">
        <v>15</v>
      </c>
    </row>
    <row r="59" spans="1:2" x14ac:dyDescent="0.25">
      <c r="A59">
        <v>152</v>
      </c>
      <c r="B59">
        <v>10</v>
      </c>
    </row>
    <row r="60" spans="1:2" x14ac:dyDescent="0.25">
      <c r="A60">
        <v>74</v>
      </c>
      <c r="B60">
        <v>10</v>
      </c>
    </row>
    <row r="61" spans="1:2" x14ac:dyDescent="0.25">
      <c r="A61">
        <v>24</v>
      </c>
      <c r="B61">
        <v>10</v>
      </c>
    </row>
    <row r="62" spans="1:2" x14ac:dyDescent="0.25">
      <c r="A62">
        <v>58</v>
      </c>
      <c r="B62">
        <v>5</v>
      </c>
    </row>
    <row r="63" spans="1:2" x14ac:dyDescent="0.25">
      <c r="A63">
        <v>35</v>
      </c>
      <c r="B63">
        <v>15</v>
      </c>
    </row>
    <row r="64" spans="1:2" x14ac:dyDescent="0.25">
      <c r="A64">
        <v>140</v>
      </c>
      <c r="B64">
        <v>15</v>
      </c>
    </row>
    <row r="65" spans="1:2" x14ac:dyDescent="0.25">
      <c r="A65">
        <v>41</v>
      </c>
      <c r="B65">
        <v>15</v>
      </c>
    </row>
    <row r="66" spans="1:2" x14ac:dyDescent="0.25">
      <c r="A66">
        <v>44</v>
      </c>
      <c r="B66">
        <v>20</v>
      </c>
    </row>
    <row r="67" spans="1:2" x14ac:dyDescent="0.25">
      <c r="A67">
        <v>67</v>
      </c>
      <c r="B67">
        <v>20</v>
      </c>
    </row>
    <row r="68" spans="1:2" x14ac:dyDescent="0.25">
      <c r="A68">
        <v>95</v>
      </c>
      <c r="B68">
        <v>5</v>
      </c>
    </row>
    <row r="69" spans="1:2" x14ac:dyDescent="0.25">
      <c r="A69">
        <v>56</v>
      </c>
      <c r="B69">
        <v>5</v>
      </c>
    </row>
    <row r="70" spans="1:2" x14ac:dyDescent="0.25">
      <c r="A70">
        <v>91</v>
      </c>
      <c r="B70">
        <v>25</v>
      </c>
    </row>
    <row r="71" spans="1:2" x14ac:dyDescent="0.25">
      <c r="A71">
        <v>40</v>
      </c>
      <c r="B71">
        <v>15</v>
      </c>
    </row>
    <row r="72" spans="1:2" x14ac:dyDescent="0.25">
      <c r="A72">
        <v>25</v>
      </c>
      <c r="B72">
        <v>10</v>
      </c>
    </row>
    <row r="73" spans="1:2" x14ac:dyDescent="0.25">
      <c r="A73">
        <v>18</v>
      </c>
      <c r="B73">
        <v>10</v>
      </c>
    </row>
    <row r="74" spans="1:2" x14ac:dyDescent="0.25">
      <c r="A74">
        <v>64</v>
      </c>
      <c r="B74">
        <v>15</v>
      </c>
    </row>
    <row r="75" spans="1:2" x14ac:dyDescent="0.25">
      <c r="A75">
        <v>51</v>
      </c>
      <c r="B75">
        <v>10</v>
      </c>
    </row>
    <row r="76" spans="1:2" x14ac:dyDescent="0.25">
      <c r="A76">
        <v>90</v>
      </c>
      <c r="B76">
        <v>10</v>
      </c>
    </row>
    <row r="77" spans="1:2" x14ac:dyDescent="0.25">
      <c r="A77">
        <v>79</v>
      </c>
      <c r="B77">
        <v>10</v>
      </c>
    </row>
    <row r="78" spans="1:2" x14ac:dyDescent="0.25">
      <c r="A78">
        <v>76</v>
      </c>
      <c r="B78">
        <v>10</v>
      </c>
    </row>
    <row r="79" spans="1:2" x14ac:dyDescent="0.25">
      <c r="A79">
        <v>68</v>
      </c>
      <c r="B79">
        <v>15</v>
      </c>
    </row>
    <row r="80" spans="1:2" x14ac:dyDescent="0.25">
      <c r="A80">
        <v>82</v>
      </c>
      <c r="B80">
        <v>15</v>
      </c>
    </row>
    <row r="81" spans="1:2" x14ac:dyDescent="0.25">
      <c r="A81">
        <v>45</v>
      </c>
      <c r="B81">
        <v>10</v>
      </c>
    </row>
    <row r="82" spans="1:2" x14ac:dyDescent="0.25">
      <c r="A82">
        <v>175</v>
      </c>
      <c r="B82">
        <v>10</v>
      </c>
    </row>
    <row r="83" spans="1:2" x14ac:dyDescent="0.25">
      <c r="A83">
        <v>26</v>
      </c>
      <c r="B83">
        <v>15</v>
      </c>
    </row>
    <row r="84" spans="1:2" x14ac:dyDescent="0.25">
      <c r="A84">
        <v>80</v>
      </c>
      <c r="B84">
        <v>20</v>
      </c>
    </row>
    <row r="85" spans="1:2" x14ac:dyDescent="0.25">
      <c r="A85">
        <v>72</v>
      </c>
      <c r="B85">
        <v>5</v>
      </c>
    </row>
    <row r="86" spans="1:2" x14ac:dyDescent="0.25">
      <c r="A86">
        <v>19</v>
      </c>
      <c r="B86">
        <v>10</v>
      </c>
    </row>
    <row r="87" spans="1:2" x14ac:dyDescent="0.25">
      <c r="A87">
        <v>55</v>
      </c>
      <c r="B87">
        <v>15</v>
      </c>
    </row>
    <row r="88" spans="1:2" x14ac:dyDescent="0.25">
      <c r="A88">
        <v>65</v>
      </c>
      <c r="B88">
        <v>10</v>
      </c>
    </row>
    <row r="89" spans="1:2" x14ac:dyDescent="0.25">
      <c r="A89">
        <v>78</v>
      </c>
      <c r="B89">
        <v>15</v>
      </c>
    </row>
    <row r="90" spans="1:2" x14ac:dyDescent="0.25">
      <c r="A90">
        <v>89</v>
      </c>
      <c r="B90">
        <v>15</v>
      </c>
    </row>
    <row r="91" spans="1:2" x14ac:dyDescent="0.25">
      <c r="A91">
        <v>88</v>
      </c>
      <c r="B91">
        <v>15</v>
      </c>
    </row>
    <row r="92" spans="1:2" x14ac:dyDescent="0.25">
      <c r="A92">
        <v>73</v>
      </c>
      <c r="B92">
        <v>5</v>
      </c>
    </row>
    <row r="93" spans="1:2" x14ac:dyDescent="0.25">
      <c r="A93">
        <v>69</v>
      </c>
      <c r="B93">
        <v>15</v>
      </c>
    </row>
    <row r="94" spans="1:2" x14ac:dyDescent="0.25">
      <c r="A94">
        <v>86</v>
      </c>
      <c r="B94">
        <v>15</v>
      </c>
    </row>
    <row r="95" spans="1:2" x14ac:dyDescent="0.25">
      <c r="A95">
        <v>93</v>
      </c>
      <c r="B95">
        <v>10</v>
      </c>
    </row>
    <row r="96" spans="1:2" x14ac:dyDescent="0.25">
      <c r="A96">
        <v>52</v>
      </c>
      <c r="B96">
        <v>20</v>
      </c>
    </row>
    <row r="97" spans="1:2" x14ac:dyDescent="0.25">
      <c r="A97">
        <v>60</v>
      </c>
      <c r="B97">
        <v>10</v>
      </c>
    </row>
    <row r="98" spans="1:2" x14ac:dyDescent="0.25">
      <c r="A98">
        <v>70</v>
      </c>
      <c r="B98">
        <v>10</v>
      </c>
    </row>
    <row r="99" spans="1:2" x14ac:dyDescent="0.25">
      <c r="A99">
        <v>61</v>
      </c>
      <c r="B99">
        <v>10</v>
      </c>
    </row>
    <row r="100" spans="1:2" x14ac:dyDescent="0.25">
      <c r="A100">
        <v>75</v>
      </c>
      <c r="B100">
        <v>10</v>
      </c>
    </row>
    <row r="101" spans="1:2" x14ac:dyDescent="0.25">
      <c r="A101">
        <v>93</v>
      </c>
      <c r="B101">
        <v>10</v>
      </c>
    </row>
    <row r="102" spans="1:2" x14ac:dyDescent="0.25">
      <c r="A102">
        <v>172</v>
      </c>
      <c r="B102">
        <v>10</v>
      </c>
    </row>
    <row r="103" spans="1:2" x14ac:dyDescent="0.25">
      <c r="A103">
        <v>52</v>
      </c>
      <c r="B103">
        <v>20</v>
      </c>
    </row>
    <row r="104" spans="1:2" x14ac:dyDescent="0.25">
      <c r="A104">
        <v>77</v>
      </c>
      <c r="B104">
        <v>25</v>
      </c>
    </row>
    <row r="105" spans="1:2" x14ac:dyDescent="0.25">
      <c r="A105">
        <v>83</v>
      </c>
      <c r="B105">
        <v>10</v>
      </c>
    </row>
    <row r="106" spans="1:2" x14ac:dyDescent="0.25">
      <c r="A106">
        <v>54</v>
      </c>
      <c r="B106">
        <v>25</v>
      </c>
    </row>
    <row r="107" spans="1:2" x14ac:dyDescent="0.25">
      <c r="A107">
        <v>70</v>
      </c>
      <c r="B107">
        <v>10</v>
      </c>
    </row>
    <row r="108" spans="1:2" x14ac:dyDescent="0.25">
      <c r="A108">
        <v>50</v>
      </c>
      <c r="B108">
        <v>5</v>
      </c>
    </row>
    <row r="109" spans="1:2" x14ac:dyDescent="0.25">
      <c r="A109">
        <v>43</v>
      </c>
      <c r="B109">
        <v>5</v>
      </c>
    </row>
    <row r="110" spans="1:2" x14ac:dyDescent="0.25">
      <c r="A110">
        <v>92</v>
      </c>
      <c r="B110">
        <v>10</v>
      </c>
    </row>
    <row r="111" spans="1:2" x14ac:dyDescent="0.25">
      <c r="A111">
        <v>49</v>
      </c>
      <c r="B111">
        <v>10</v>
      </c>
    </row>
    <row r="112" spans="1:2" x14ac:dyDescent="0.25">
      <c r="A112">
        <v>87</v>
      </c>
      <c r="B11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Vyhodnocení</vt:lpstr>
      <vt:lpstr>ženy</vt:lpstr>
      <vt:lpstr>muži</vt:lpstr>
      <vt:lpstr>Kluci-serial</vt:lpstr>
      <vt:lpstr>Divky-serial</vt:lpstr>
      <vt:lpstr>Startovka</vt:lpstr>
      <vt:lpstr>vyslednycas</vt:lpstr>
      <vt:lpstr>lukostrelba</vt:lpstr>
      <vt:lpstr>Startovka!Print_Area</vt:lpstr>
      <vt:lpstr>Vyhodnocení!Print_Area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Brouček</dc:creator>
  <cp:lastModifiedBy>Lejsek, Marek</cp:lastModifiedBy>
  <cp:lastPrinted>2015-05-17T13:32:04Z</cp:lastPrinted>
  <dcterms:created xsi:type="dcterms:W3CDTF">2009-05-12T20:38:36Z</dcterms:created>
  <dcterms:modified xsi:type="dcterms:W3CDTF">2015-08-26T18:48:46Z</dcterms:modified>
</cp:coreProperties>
</file>