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35" windowHeight="8445" tabRatio="767" activeTab="14"/>
  </bookViews>
  <sheets>
    <sheet name="Junioři" sheetId="2" r:id="rId1"/>
    <sheet name="Muži M1" sheetId="11" r:id="rId2"/>
    <sheet name="Muži M2" sheetId="12" r:id="rId3"/>
    <sheet name="Muži M3" sheetId="3" r:id="rId4"/>
    <sheet name="Juniorky" sheetId="4" r:id="rId5"/>
    <sheet name="Ženy Z1" sheetId="5" r:id="rId6"/>
    <sheet name="Ženy Z2" sheetId="6" r:id="rId7"/>
    <sheet name="Bodovani_zavody_3plus" sheetId="7" state="hidden" r:id="rId8"/>
    <sheet name="Kompilace" sheetId="8" state="hidden" r:id="rId9"/>
    <sheet name="D1" sheetId="13" r:id="rId10"/>
    <sheet name="D2" sheetId="14" r:id="rId11"/>
    <sheet name="K1" sheetId="15" r:id="rId12"/>
    <sheet name="K2" sheetId="16" r:id="rId13"/>
    <sheet name="Muži-serial" sheetId="9" r:id="rId14"/>
    <sheet name="Ženy-serial" sheetId="10" r:id="rId15"/>
  </sheets>
  <definedNames>
    <definedName name="_xlnm._FilterDatabase" localSheetId="9" hidden="1">'D1'!$A$2:$F$18</definedName>
    <definedName name="_xlnm._FilterDatabase" localSheetId="11" hidden="1">'K1'!$A$2:$F$2</definedName>
    <definedName name="_xlnm._FilterDatabase" localSheetId="12" hidden="1">'K2'!$A$2:$F$10</definedName>
    <definedName name="_xlnm._FilterDatabase" localSheetId="8" hidden="1">Kompilace!$A$1:$F$61</definedName>
    <definedName name="_xlnm._FilterDatabase" localSheetId="1" hidden="1">'Muži M1'!$A$1:$N$1</definedName>
    <definedName name="_xlnm._FilterDatabase" localSheetId="2" hidden="1">'Muži M2'!$A$1:$N$46</definedName>
    <definedName name="_xlnm._FilterDatabase" localSheetId="13" hidden="1">'Muži-serial'!$A$3:$K$202</definedName>
    <definedName name="_xlnm._FilterDatabase" localSheetId="14" hidden="1">'Ženy-serial'!$A$3:$J$67</definedName>
  </definedNames>
  <calcPr calcId="145621"/>
</workbook>
</file>

<file path=xl/calcChain.xml><?xml version="1.0" encoding="utf-8"?>
<calcChain xmlns="http://schemas.openxmlformats.org/spreadsheetml/2006/main">
  <c r="A62" i="8" l="1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4" i="12"/>
  <c r="N43" i="12"/>
  <c r="N46" i="12"/>
  <c r="N45" i="12"/>
  <c r="N42" i="12"/>
  <c r="N3" i="12"/>
  <c r="N2" i="12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2" i="11"/>
  <c r="N73" i="11"/>
  <c r="N74" i="11"/>
  <c r="N70" i="11"/>
  <c r="N71" i="11"/>
  <c r="N3" i="11"/>
  <c r="N4" i="11"/>
  <c r="N5" i="11"/>
  <c r="N6" i="11"/>
  <c r="N7" i="11"/>
  <c r="N8" i="11"/>
  <c r="N9" i="11"/>
  <c r="N2" i="11"/>
  <c r="A5" i="9" l="1"/>
  <c r="A32" i="8" l="1"/>
  <c r="A12" i="8"/>
  <c r="A25" i="8"/>
  <c r="A54" i="8"/>
  <c r="A17" i="8"/>
  <c r="A40" i="8"/>
  <c r="A15" i="8"/>
  <c r="A45" i="8"/>
  <c r="A9" i="8"/>
  <c r="A39" i="8"/>
  <c r="A59" i="8"/>
  <c r="A23" i="8"/>
  <c r="A27" i="8"/>
  <c r="A7" i="8"/>
  <c r="A3" i="8"/>
  <c r="A49" i="8"/>
  <c r="A26" i="8"/>
  <c r="A34" i="8"/>
  <c r="A55" i="8"/>
  <c r="A56" i="8"/>
  <c r="A52" i="8"/>
  <c r="A50" i="8"/>
  <c r="A53" i="8"/>
  <c r="A20" i="8"/>
  <c r="A21" i="8"/>
  <c r="A5" i="8"/>
  <c r="A61" i="8"/>
  <c r="A57" i="8"/>
  <c r="A18" i="8"/>
  <c r="A28" i="8"/>
  <c r="A36" i="8"/>
  <c r="A60" i="8"/>
  <c r="A10" i="8"/>
  <c r="A13" i="8"/>
  <c r="A24" i="8"/>
  <c r="A42" i="8"/>
  <c r="A6" i="8"/>
  <c r="A58" i="8"/>
  <c r="A48" i="8"/>
  <c r="A46" i="8"/>
  <c r="A33" i="8"/>
  <c r="A8" i="8"/>
  <c r="A30" i="8"/>
  <c r="A19" i="8"/>
  <c r="A37" i="8"/>
  <c r="A22" i="8"/>
  <c r="A29" i="8"/>
  <c r="A44" i="8"/>
  <c r="A16" i="8"/>
  <c r="A47" i="8"/>
  <c r="A2" i="8"/>
  <c r="A51" i="8"/>
  <c r="A38" i="8"/>
  <c r="A14" i="8"/>
  <c r="A43" i="8"/>
  <c r="A11" i="8"/>
  <c r="A35" i="8"/>
  <c r="A41" i="8"/>
  <c r="A4" i="8"/>
  <c r="A31" i="8"/>
  <c r="A8" i="9"/>
  <c r="A14" i="9"/>
  <c r="A28" i="9"/>
  <c r="A41" i="9"/>
  <c r="A25" i="9"/>
  <c r="A30" i="9"/>
  <c r="A94" i="9"/>
  <c r="A35" i="9"/>
  <c r="A98" i="9"/>
  <c r="A102" i="9"/>
  <c r="A103" i="9"/>
  <c r="A108" i="9"/>
  <c r="A6" i="9"/>
  <c r="A7" i="9"/>
  <c r="A9" i="9"/>
  <c r="A20" i="9"/>
  <c r="A18" i="9"/>
  <c r="A27" i="9"/>
  <c r="A16" i="9"/>
  <c r="A31" i="9"/>
  <c r="A32" i="9"/>
  <c r="A34" i="9"/>
  <c r="A38" i="9"/>
  <c r="A39" i="9"/>
  <c r="A36" i="9"/>
  <c r="A43" i="9"/>
  <c r="A44" i="9"/>
  <c r="A29" i="9"/>
  <c r="A48" i="9"/>
  <c r="A52" i="9"/>
  <c r="A53" i="9"/>
  <c r="A58" i="9"/>
  <c r="A59" i="9"/>
  <c r="A65" i="9"/>
  <c r="A42" i="9"/>
  <c r="A60" i="9"/>
  <c r="A73" i="9"/>
  <c r="A74" i="9"/>
  <c r="A57" i="9"/>
  <c r="A75" i="9"/>
  <c r="A76" i="9"/>
  <c r="A83" i="9"/>
  <c r="A87" i="9"/>
  <c r="A88" i="9"/>
  <c r="A90" i="9"/>
  <c r="A95" i="9"/>
  <c r="A96" i="9"/>
  <c r="A99" i="9"/>
  <c r="A110" i="9"/>
  <c r="A113" i="9"/>
  <c r="A114" i="9"/>
  <c r="A115" i="9"/>
  <c r="A118" i="9"/>
  <c r="A122" i="9"/>
  <c r="A123" i="9"/>
  <c r="A126" i="9"/>
  <c r="A127" i="9"/>
  <c r="A128" i="9"/>
  <c r="A133" i="9"/>
  <c r="A134" i="9"/>
  <c r="A119" i="9"/>
  <c r="A135" i="9"/>
  <c r="A138" i="9"/>
  <c r="A139" i="9"/>
  <c r="A140" i="9"/>
  <c r="A141" i="9"/>
  <c r="A143" i="9"/>
  <c r="A144" i="9"/>
  <c r="A145" i="9"/>
  <c r="A109" i="9"/>
  <c r="A147" i="9"/>
  <c r="A148" i="9"/>
  <c r="A86" i="9"/>
  <c r="A150" i="9"/>
  <c r="A151" i="9"/>
  <c r="A152" i="9"/>
  <c r="A153" i="9"/>
  <c r="A154" i="9"/>
  <c r="A156" i="9"/>
  <c r="A157" i="9"/>
  <c r="A159" i="9"/>
  <c r="A160" i="9"/>
  <c r="A162" i="9"/>
  <c r="A163" i="9"/>
  <c r="A165" i="9"/>
  <c r="A166" i="9"/>
  <c r="A168" i="9"/>
  <c r="A169" i="9"/>
  <c r="A170" i="9"/>
  <c r="A172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74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4" i="9"/>
  <c r="A17" i="9"/>
  <c r="A10" i="9"/>
  <c r="A13" i="9"/>
  <c r="A22" i="9"/>
  <c r="A15" i="9"/>
  <c r="A45" i="9"/>
  <c r="A46" i="9"/>
  <c r="A26" i="9"/>
  <c r="A49" i="9"/>
  <c r="A50" i="9"/>
  <c r="A54" i="9"/>
  <c r="A55" i="9"/>
  <c r="A23" i="9"/>
  <c r="A61" i="9"/>
  <c r="A63" i="9"/>
  <c r="A66" i="9"/>
  <c r="A67" i="9"/>
  <c r="A70" i="9"/>
  <c r="A71" i="9"/>
  <c r="A33" i="9"/>
  <c r="A37" i="9"/>
  <c r="A77" i="9"/>
  <c r="A24" i="9"/>
  <c r="A79" i="9"/>
  <c r="A80" i="9"/>
  <c r="A81" i="9"/>
  <c r="A84" i="9"/>
  <c r="A85" i="9"/>
  <c r="A89" i="9"/>
  <c r="A91" i="9"/>
  <c r="A97" i="9"/>
  <c r="A56" i="9"/>
  <c r="A100" i="9"/>
  <c r="A104" i="9"/>
  <c r="A105" i="9"/>
  <c r="A111" i="9"/>
  <c r="A120" i="9"/>
  <c r="A121" i="9"/>
  <c r="A124" i="9"/>
  <c r="A125" i="9"/>
  <c r="A129" i="9"/>
  <c r="A130" i="9"/>
  <c r="A51" i="9"/>
  <c r="A136" i="9"/>
  <c r="A146" i="9"/>
  <c r="A62" i="9"/>
  <c r="A149" i="9"/>
  <c r="A155" i="9"/>
  <c r="A158" i="9"/>
  <c r="A161" i="9"/>
  <c r="A164" i="9"/>
  <c r="A167" i="9"/>
  <c r="A171" i="9"/>
  <c r="A173" i="9"/>
  <c r="A202" i="9"/>
  <c r="A11" i="9"/>
  <c r="J11" i="9" s="1"/>
  <c r="A12" i="9"/>
  <c r="J12" i="9" s="1"/>
  <c r="A47" i="9"/>
  <c r="J47" i="9" s="1"/>
  <c r="A68" i="9"/>
  <c r="A69" i="9"/>
  <c r="A72" i="9"/>
  <c r="A78" i="9"/>
  <c r="A19" i="9"/>
  <c r="A82" i="9"/>
  <c r="A92" i="9"/>
  <c r="A93" i="9"/>
  <c r="A21" i="9"/>
  <c r="A101" i="9"/>
  <c r="A106" i="9"/>
  <c r="A107" i="9"/>
  <c r="A112" i="9"/>
  <c r="A116" i="9"/>
  <c r="A117" i="9"/>
  <c r="A131" i="9"/>
  <c r="A132" i="9"/>
  <c r="A137" i="9"/>
  <c r="A142" i="9"/>
  <c r="A40" i="9"/>
  <c r="A64" i="9"/>
  <c r="J67" i="10" l="1"/>
  <c r="J66" i="10"/>
  <c r="J64" i="10"/>
  <c r="J62" i="10"/>
  <c r="J65" i="10"/>
  <c r="J63" i="10"/>
  <c r="J61" i="10"/>
  <c r="J60" i="10"/>
  <c r="J59" i="10"/>
  <c r="J16" i="10"/>
  <c r="J57" i="10"/>
  <c r="J58" i="10"/>
  <c r="J54" i="10"/>
  <c r="J55" i="10"/>
  <c r="J53" i="10"/>
  <c r="J51" i="10"/>
  <c r="J52" i="10"/>
  <c r="J49" i="10"/>
  <c r="J50" i="10"/>
  <c r="J56" i="10"/>
  <c r="J48" i="10"/>
  <c r="J46" i="10"/>
  <c r="J45" i="10"/>
  <c r="J44" i="10"/>
  <c r="J43" i="10"/>
  <c r="J18" i="10"/>
  <c r="J42" i="10"/>
  <c r="J40" i="10"/>
  <c r="J21" i="10"/>
  <c r="J38" i="10"/>
  <c r="J41" i="10"/>
  <c r="J39" i="10"/>
  <c r="J47" i="10"/>
  <c r="J37" i="10"/>
  <c r="J35" i="10"/>
  <c r="J36" i="10"/>
  <c r="J34" i="10"/>
  <c r="J33" i="10"/>
  <c r="J32" i="10"/>
  <c r="J31" i="10"/>
  <c r="J15" i="10"/>
  <c r="J28" i="10"/>
  <c r="J29" i="10"/>
  <c r="J30" i="10"/>
  <c r="J12" i="10"/>
  <c r="J26" i="10"/>
  <c r="J27" i="10"/>
  <c r="J25" i="10"/>
  <c r="J10" i="10"/>
  <c r="J23" i="10"/>
  <c r="J24" i="10"/>
  <c r="J20" i="10"/>
  <c r="J22" i="10"/>
  <c r="J19" i="10"/>
  <c r="J11" i="10"/>
  <c r="J8" i="10"/>
  <c r="J17" i="10"/>
  <c r="J14" i="10"/>
  <c r="J13" i="10"/>
  <c r="J7" i="10"/>
  <c r="J9" i="10"/>
  <c r="J6" i="10"/>
  <c r="J4" i="10"/>
  <c r="J5" i="10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74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2" i="9"/>
  <c r="K173" i="9"/>
  <c r="K171" i="9"/>
  <c r="K170" i="9"/>
  <c r="K169" i="9"/>
  <c r="K168" i="9"/>
  <c r="K166" i="9"/>
  <c r="K165" i="9"/>
  <c r="K167" i="9"/>
  <c r="K163" i="9"/>
  <c r="K164" i="9"/>
  <c r="K162" i="9"/>
  <c r="K160" i="9"/>
  <c r="K161" i="9"/>
  <c r="K159" i="9"/>
  <c r="K158" i="9"/>
  <c r="K157" i="9"/>
  <c r="K156" i="9"/>
  <c r="K155" i="9"/>
  <c r="K154" i="9"/>
  <c r="K153" i="9"/>
  <c r="K152" i="9"/>
  <c r="K151" i="9"/>
  <c r="K150" i="9"/>
  <c r="K86" i="9"/>
  <c r="K148" i="9"/>
  <c r="K149" i="9"/>
  <c r="K147" i="9"/>
  <c r="K40" i="9"/>
  <c r="K109" i="9"/>
  <c r="K62" i="9"/>
  <c r="K145" i="9"/>
  <c r="K144" i="9"/>
  <c r="K146" i="9"/>
  <c r="K143" i="9"/>
  <c r="K141" i="9"/>
  <c r="K142" i="9"/>
  <c r="K140" i="9"/>
  <c r="K139" i="9"/>
  <c r="K138" i="9"/>
  <c r="K136" i="9"/>
  <c r="K135" i="9"/>
  <c r="K119" i="9"/>
  <c r="K137" i="9"/>
  <c r="K134" i="9"/>
  <c r="K51" i="9"/>
  <c r="K133" i="9"/>
  <c r="K128" i="9"/>
  <c r="K130" i="9"/>
  <c r="K127" i="9"/>
  <c r="K132" i="9"/>
  <c r="K129" i="9"/>
  <c r="K131" i="9"/>
  <c r="K126" i="9"/>
  <c r="K125" i="9"/>
  <c r="K123" i="9"/>
  <c r="K122" i="9"/>
  <c r="K124" i="9"/>
  <c r="K121" i="9"/>
  <c r="K118" i="9"/>
  <c r="K120" i="9"/>
  <c r="K117" i="9"/>
  <c r="K116" i="9"/>
  <c r="K115" i="9"/>
  <c r="K114" i="9"/>
  <c r="K113" i="9"/>
  <c r="K110" i="9"/>
  <c r="K108" i="9"/>
  <c r="K111" i="9"/>
  <c r="K112" i="9"/>
  <c r="K107" i="9"/>
  <c r="K105" i="9"/>
  <c r="K104" i="9"/>
  <c r="K103" i="9"/>
  <c r="K106" i="9"/>
  <c r="K102" i="9"/>
  <c r="K100" i="9"/>
  <c r="K56" i="9"/>
  <c r="K101" i="9"/>
  <c r="K99" i="9"/>
  <c r="K98" i="9"/>
  <c r="K35" i="9"/>
  <c r="K96" i="9"/>
  <c r="K94" i="9"/>
  <c r="K21" i="9"/>
  <c r="K97" i="9"/>
  <c r="K95" i="9"/>
  <c r="K93" i="9"/>
  <c r="K92" i="9"/>
  <c r="K90" i="9"/>
  <c r="K91" i="9"/>
  <c r="K88" i="9"/>
  <c r="K89" i="9"/>
  <c r="K87" i="9"/>
  <c r="K85" i="9"/>
  <c r="K84" i="9"/>
  <c r="K83" i="9"/>
  <c r="K82" i="9"/>
  <c r="K30" i="9"/>
  <c r="K19" i="9"/>
  <c r="K81" i="9"/>
  <c r="K25" i="9"/>
  <c r="K80" i="9"/>
  <c r="K79" i="9"/>
  <c r="K24" i="9"/>
  <c r="K76" i="9"/>
  <c r="K77" i="9"/>
  <c r="K37" i="9"/>
  <c r="K78" i="9"/>
  <c r="K33" i="9"/>
  <c r="K75" i="9"/>
  <c r="K57" i="9"/>
  <c r="K74" i="9"/>
  <c r="K73" i="9"/>
  <c r="K72" i="9"/>
  <c r="K71" i="9"/>
  <c r="K60" i="9"/>
  <c r="K70" i="9"/>
  <c r="K42" i="9"/>
  <c r="K69" i="9"/>
  <c r="K65" i="9"/>
  <c r="K67" i="9"/>
  <c r="K68" i="9"/>
  <c r="K66" i="9"/>
  <c r="K64" i="9"/>
  <c r="K63" i="9"/>
  <c r="K59" i="9"/>
  <c r="K58" i="9"/>
  <c r="K61" i="9"/>
  <c r="K23" i="9"/>
  <c r="K55" i="9"/>
  <c r="K54" i="9"/>
  <c r="K53" i="9"/>
  <c r="K52" i="9"/>
  <c r="K50" i="9"/>
  <c r="K48" i="9"/>
  <c r="K49" i="9"/>
  <c r="K47" i="9"/>
  <c r="K26" i="9"/>
  <c r="K46" i="9"/>
  <c r="K29" i="9"/>
  <c r="K44" i="9"/>
  <c r="K43" i="9"/>
  <c r="K36" i="9"/>
  <c r="K45" i="9"/>
  <c r="K41" i="9"/>
  <c r="K39" i="9"/>
  <c r="K38" i="9"/>
  <c r="K34" i="9"/>
  <c r="K32" i="9"/>
  <c r="K31" i="9"/>
  <c r="K16" i="9"/>
  <c r="K12" i="9"/>
  <c r="K28" i="9"/>
  <c r="K27" i="9"/>
  <c r="K15" i="9"/>
  <c r="K14" i="9"/>
  <c r="K11" i="9"/>
  <c r="K22" i="9"/>
  <c r="K18" i="9"/>
  <c r="K13" i="9"/>
  <c r="K8" i="9"/>
  <c r="K20" i="9"/>
  <c r="K10" i="9"/>
  <c r="K9" i="9"/>
  <c r="K7" i="9"/>
  <c r="K5" i="9"/>
  <c r="K6" i="9"/>
  <c r="K17" i="9"/>
  <c r="K4" i="9"/>
  <c r="K3" i="4"/>
  <c r="K4" i="4"/>
  <c r="K5" i="4"/>
  <c r="K6" i="4"/>
  <c r="K2" i="4"/>
  <c r="L2" i="6"/>
  <c r="L4" i="6"/>
  <c r="L5" i="6"/>
  <c r="L6" i="6"/>
  <c r="L7" i="6"/>
  <c r="L3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2" i="5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2" i="2"/>
  <c r="M2" i="3"/>
</calcChain>
</file>

<file path=xl/sharedStrings.xml><?xml version="1.0" encoding="utf-8"?>
<sst xmlns="http://schemas.openxmlformats.org/spreadsheetml/2006/main" count="4086" uniqueCount="1778">
  <si>
    <t>Pořadí</t>
  </si>
  <si>
    <t>Stč.</t>
  </si>
  <si>
    <t>Jméno</t>
  </si>
  <si>
    <t>Příjmení</t>
  </si>
  <si>
    <t>Ročník</t>
  </si>
  <si>
    <t>Klub/Město</t>
  </si>
  <si>
    <t>Finish</t>
  </si>
  <si>
    <t>Kolo1</t>
  </si>
  <si>
    <t>Kolo2</t>
  </si>
  <si>
    <t>Kolo3</t>
  </si>
  <si>
    <t>Kolo4</t>
  </si>
  <si>
    <t>Kolo5</t>
  </si>
  <si>
    <t>197</t>
  </si>
  <si>
    <t>Robert</t>
  </si>
  <si>
    <t>Skotnicki</t>
  </si>
  <si>
    <t>1996</t>
  </si>
  <si>
    <t>Polsko</t>
  </si>
  <si>
    <t>1:33</t>
  </si>
  <si>
    <t>19:00</t>
  </si>
  <si>
    <t>20:39</t>
  </si>
  <si>
    <t>134</t>
  </si>
  <si>
    <t>Lukáš</t>
  </si>
  <si>
    <t>Kobes</t>
  </si>
  <si>
    <t>Velosport Domažlice</t>
  </si>
  <si>
    <t>38:56</t>
  </si>
  <si>
    <t>0:57</t>
  </si>
  <si>
    <t>13:06</t>
  </si>
  <si>
    <t>12:22</t>
  </si>
  <si>
    <t>12:32</t>
  </si>
  <si>
    <t>139</t>
  </si>
  <si>
    <t>Vojtěch</t>
  </si>
  <si>
    <t>Císař</t>
  </si>
  <si>
    <t>1994</t>
  </si>
  <si>
    <t>Superior Riders</t>
  </si>
  <si>
    <t>39:27</t>
  </si>
  <si>
    <t>1:07</t>
  </si>
  <si>
    <t>13:13</t>
  </si>
  <si>
    <t>12:38</t>
  </si>
  <si>
    <t>12:31</t>
  </si>
  <si>
    <t>137</t>
  </si>
  <si>
    <t>Jindřich</t>
  </si>
  <si>
    <t>Vít</t>
  </si>
  <si>
    <t>Velo Sport Scott team Valenta</t>
  </si>
  <si>
    <t>39:45</t>
  </si>
  <si>
    <t>0:58</t>
  </si>
  <si>
    <t>13:14</t>
  </si>
  <si>
    <t>12:51</t>
  </si>
  <si>
    <t>12:44</t>
  </si>
  <si>
    <t>122</t>
  </si>
  <si>
    <t>Tvrz</t>
  </si>
  <si>
    <t>Dexter BSK racing</t>
  </si>
  <si>
    <t>42:07</t>
  </si>
  <si>
    <t>1:04</t>
  </si>
  <si>
    <t>14:25</t>
  </si>
  <si>
    <t>13:32</t>
  </si>
  <si>
    <t>13:08</t>
  </si>
  <si>
    <t>155</t>
  </si>
  <si>
    <t>David</t>
  </si>
  <si>
    <t>Jarý</t>
  </si>
  <si>
    <t>1998</t>
  </si>
  <si>
    <t>Černí Koně</t>
  </si>
  <si>
    <t>45:08</t>
  </si>
  <si>
    <t>14:35</t>
  </si>
  <si>
    <t>14:04</t>
  </si>
  <si>
    <t>15:34</t>
  </si>
  <si>
    <t>162</t>
  </si>
  <si>
    <t>Málek</t>
  </si>
  <si>
    <t>KH Tour Cycling Team</t>
  </si>
  <si>
    <t>45:13</t>
  </si>
  <si>
    <t>1:13</t>
  </si>
  <si>
    <t>15:07</t>
  </si>
  <si>
    <t>14:38</t>
  </si>
  <si>
    <t>14:15</t>
  </si>
  <si>
    <t>177</t>
  </si>
  <si>
    <t>Michal</t>
  </si>
  <si>
    <t>Novák</t>
  </si>
  <si>
    <t>1:08</t>
  </si>
  <si>
    <t>15:27</t>
  </si>
  <si>
    <t>14:34</t>
  </si>
  <si>
    <t>14:05</t>
  </si>
  <si>
    <t>168</t>
  </si>
  <si>
    <t>Vild</t>
  </si>
  <si>
    <t>SAC Bělá pod Bezdězem</t>
  </si>
  <si>
    <t>45:15</t>
  </si>
  <si>
    <t>1:09</t>
  </si>
  <si>
    <t>15:10</t>
  </si>
  <si>
    <t>14:40</t>
  </si>
  <si>
    <t>14:17</t>
  </si>
  <si>
    <t>152</t>
  </si>
  <si>
    <t>Dytrich</t>
  </si>
  <si>
    <t>Autocombi team Kutna Hora</t>
  </si>
  <si>
    <t>46:20</t>
  </si>
  <si>
    <t>1:17</t>
  </si>
  <si>
    <t>14:52</t>
  </si>
  <si>
    <t>14:56</t>
  </si>
  <si>
    <t>15:16</t>
  </si>
  <si>
    <t>150</t>
  </si>
  <si>
    <t>Jan</t>
  </si>
  <si>
    <t>Horvath</t>
  </si>
  <si>
    <t>1995</t>
  </si>
  <si>
    <t>46:26</t>
  </si>
  <si>
    <t>14:48</t>
  </si>
  <si>
    <t>15:25</t>
  </si>
  <si>
    <t>153</t>
  </si>
  <si>
    <t>Kolros</t>
  </si>
  <si>
    <t>Horní Počernice</t>
  </si>
  <si>
    <t>48:23</t>
  </si>
  <si>
    <t>1:11</t>
  </si>
  <si>
    <t>15:48</t>
  </si>
  <si>
    <t>15:23</t>
  </si>
  <si>
    <t>16:02</t>
  </si>
  <si>
    <t>114</t>
  </si>
  <si>
    <t>Petr</t>
  </si>
  <si>
    <t>Petrilak</t>
  </si>
  <si>
    <t>Kalas Racing Team</t>
  </si>
  <si>
    <t>50:27</t>
  </si>
  <si>
    <t>16:25</t>
  </si>
  <si>
    <t>16:19</t>
  </si>
  <si>
    <t>16:28</t>
  </si>
  <si>
    <t>110</t>
  </si>
  <si>
    <t>Dobšovič</t>
  </si>
  <si>
    <t>1997</t>
  </si>
  <si>
    <t>Kellys Bikeranch team</t>
  </si>
  <si>
    <t>51:03</t>
  </si>
  <si>
    <t>1:06</t>
  </si>
  <si>
    <t>17:00</t>
  </si>
  <si>
    <t>16:32</t>
  </si>
  <si>
    <t>16:26</t>
  </si>
  <si>
    <t>124</t>
  </si>
  <si>
    <t>Matěj</t>
  </si>
  <si>
    <t>1999</t>
  </si>
  <si>
    <t>53:35</t>
  </si>
  <si>
    <t>1:25</t>
  </si>
  <si>
    <t>17:29</t>
  </si>
  <si>
    <t>16:51</t>
  </si>
  <si>
    <t>17:52</t>
  </si>
  <si>
    <t>135</t>
  </si>
  <si>
    <t>Stejskal</t>
  </si>
  <si>
    <t>59:56</t>
  </si>
  <si>
    <t>18:32</t>
  </si>
  <si>
    <t>19:18</t>
  </si>
  <si>
    <t>20:34</t>
  </si>
  <si>
    <t>111</t>
  </si>
  <si>
    <t>Zdeněk</t>
  </si>
  <si>
    <t>Novotný</t>
  </si>
  <si>
    <t>1957</t>
  </si>
  <si>
    <t>FOUNTAIN CS, Ústí n/L</t>
  </si>
  <si>
    <t>1:28</t>
  </si>
  <si>
    <t>17:58</t>
  </si>
  <si>
    <t>17:25</t>
  </si>
  <si>
    <t>138</t>
  </si>
  <si>
    <t>Miroslav</t>
  </si>
  <si>
    <t>Hrach</t>
  </si>
  <si>
    <t>1954</t>
  </si>
  <si>
    <t>Poříčí nad Sázavou</t>
  </si>
  <si>
    <t>157</t>
  </si>
  <si>
    <t>Ivo</t>
  </si>
  <si>
    <t>Petrouš</t>
  </si>
  <si>
    <t>1967</t>
  </si>
  <si>
    <t>Praha 7</t>
  </si>
  <si>
    <t>1:18</t>
  </si>
  <si>
    <t>15:12</t>
  </si>
  <si>
    <t>172</t>
  </si>
  <si>
    <t>Vladimír</t>
  </si>
  <si>
    <t>Farbiak</t>
  </si>
  <si>
    <t>1962</t>
  </si>
  <si>
    <t>la hraz</t>
  </si>
  <si>
    <t>1:29</t>
  </si>
  <si>
    <t>21:37</t>
  </si>
  <si>
    <t>26:48</t>
  </si>
  <si>
    <t>21:54</t>
  </si>
  <si>
    <t>176</t>
  </si>
  <si>
    <t>Karel</t>
  </si>
  <si>
    <t>Moravec</t>
  </si>
  <si>
    <t>1966</t>
  </si>
  <si>
    <t>1:45</t>
  </si>
  <si>
    <t>18:48</t>
  </si>
  <si>
    <t>19:33</t>
  </si>
  <si>
    <t>186</t>
  </si>
  <si>
    <t>Aleš</t>
  </si>
  <si>
    <t>Pech</t>
  </si>
  <si>
    <t>1953</t>
  </si>
  <si>
    <t>Chvojkovice-Brod</t>
  </si>
  <si>
    <t>1:46</t>
  </si>
  <si>
    <t>27:08</t>
  </si>
  <si>
    <t>27:52</t>
  </si>
  <si>
    <t>29:58</t>
  </si>
  <si>
    <t>187</t>
  </si>
  <si>
    <t>Ladislav</t>
  </si>
  <si>
    <t>Burian</t>
  </si>
  <si>
    <t>1960</t>
  </si>
  <si>
    <t>OK 24</t>
  </si>
  <si>
    <t>21:11</t>
  </si>
  <si>
    <t>21:35</t>
  </si>
  <si>
    <t>22:42</t>
  </si>
  <si>
    <t>126</t>
  </si>
  <si>
    <t>Míra</t>
  </si>
  <si>
    <t>Mestek</t>
  </si>
  <si>
    <t>SPECIALIZED</t>
  </si>
  <si>
    <t>55:58</t>
  </si>
  <si>
    <t>0:56</t>
  </si>
  <si>
    <t>14:22</t>
  </si>
  <si>
    <t>13:28</t>
  </si>
  <si>
    <t>13:29</t>
  </si>
  <si>
    <t>13:44</t>
  </si>
  <si>
    <t>181</t>
  </si>
  <si>
    <t>Otakar</t>
  </si>
  <si>
    <t>Dvořák</t>
  </si>
  <si>
    <t>MUC-OFF RACING</t>
  </si>
  <si>
    <t>56:49</t>
  </si>
  <si>
    <t>13:38</t>
  </si>
  <si>
    <t>13:55</t>
  </si>
  <si>
    <t>146</t>
  </si>
  <si>
    <t>Matoušek</t>
  </si>
  <si>
    <t>BTK EURO BIKE Praha</t>
  </si>
  <si>
    <t>59:42</t>
  </si>
  <si>
    <t>14:57</t>
  </si>
  <si>
    <t>14:19</t>
  </si>
  <si>
    <t>14:41</t>
  </si>
  <si>
    <t>14:39</t>
  </si>
  <si>
    <t>171</t>
  </si>
  <si>
    <t>Jírů</t>
  </si>
  <si>
    <t>Dexter * R 16 team *</t>
  </si>
  <si>
    <t>1:06:33</t>
  </si>
  <si>
    <t>16:24</t>
  </si>
  <si>
    <t>15:57</t>
  </si>
  <si>
    <t>16:05</t>
  </si>
  <si>
    <t>16:52</t>
  </si>
  <si>
    <t>151</t>
  </si>
  <si>
    <t>Kralupy nad Vltavou</t>
  </si>
  <si>
    <t>1:06:44</t>
  </si>
  <si>
    <t>16:13</t>
  </si>
  <si>
    <t>16:00</t>
  </si>
  <si>
    <t>16:37</t>
  </si>
  <si>
    <t>173</t>
  </si>
  <si>
    <t>Josef</t>
  </si>
  <si>
    <t>Kocůrek</t>
  </si>
  <si>
    <t>1:11:11</t>
  </si>
  <si>
    <t>1:36</t>
  </si>
  <si>
    <t>18:09</t>
  </si>
  <si>
    <t>17:09</t>
  </si>
  <si>
    <t>17:43</t>
  </si>
  <si>
    <t>129</t>
  </si>
  <si>
    <t>Masopust</t>
  </si>
  <si>
    <t>1964</t>
  </si>
  <si>
    <t>1:12:18</t>
  </si>
  <si>
    <t>1:22</t>
  </si>
  <si>
    <t>17:14</t>
  </si>
  <si>
    <t>17:39</t>
  </si>
  <si>
    <t>18:00</t>
  </si>
  <si>
    <t>18:04</t>
  </si>
  <si>
    <t>118</t>
  </si>
  <si>
    <t>Pidrman</t>
  </si>
  <si>
    <t>BT újezd nad Lesy</t>
  </si>
  <si>
    <t>1:14:05</t>
  </si>
  <si>
    <t>1:37</t>
  </si>
  <si>
    <t>18:13</t>
  </si>
  <si>
    <t>17:45</t>
  </si>
  <si>
    <t>18:35</t>
  </si>
  <si>
    <t>17:57</t>
  </si>
  <si>
    <t>149</t>
  </si>
  <si>
    <t>Chvátal</t>
  </si>
  <si>
    <t>Úvaly</t>
  </si>
  <si>
    <t>1:14:23</t>
  </si>
  <si>
    <t>1:41</t>
  </si>
  <si>
    <t>17:55</t>
  </si>
  <si>
    <t>18:16</t>
  </si>
  <si>
    <t>18:01</t>
  </si>
  <si>
    <t>170</t>
  </si>
  <si>
    <t>Antonín</t>
  </si>
  <si>
    <t>Skuhrovec</t>
  </si>
  <si>
    <t>1961</t>
  </si>
  <si>
    <t>skuhr-bike Mezouň</t>
  </si>
  <si>
    <t>1:19:27</t>
  </si>
  <si>
    <t>20:28</t>
  </si>
  <si>
    <t>19:11</t>
  </si>
  <si>
    <t>19:48</t>
  </si>
  <si>
    <t>18:25</t>
  </si>
  <si>
    <t>127</t>
  </si>
  <si>
    <t>Vilém</t>
  </si>
  <si>
    <t>Bareš</t>
  </si>
  <si>
    <t>Stará Boleslav</t>
  </si>
  <si>
    <t>1:19:34</t>
  </si>
  <si>
    <t>1:38</t>
  </si>
  <si>
    <t>18:41</t>
  </si>
  <si>
    <t>20:11</t>
  </si>
  <si>
    <t>20:06</t>
  </si>
  <si>
    <t>166</t>
  </si>
  <si>
    <t>Svoboda</t>
  </si>
  <si>
    <t>Kamýk</t>
  </si>
  <si>
    <t>1:26:17</t>
  </si>
  <si>
    <t>1:43</t>
  </si>
  <si>
    <t>20:50</t>
  </si>
  <si>
    <t>20:37</t>
  </si>
  <si>
    <t>21:53</t>
  </si>
  <si>
    <t>21:16</t>
  </si>
  <si>
    <t>144</t>
  </si>
  <si>
    <t>Michaela</t>
  </si>
  <si>
    <t>Matoušková</t>
  </si>
  <si>
    <t>34:52</t>
  </si>
  <si>
    <t>16:58</t>
  </si>
  <si>
    <t>16:39</t>
  </si>
  <si>
    <t>145</t>
  </si>
  <si>
    <t>Markéta</t>
  </si>
  <si>
    <t>35:46</t>
  </si>
  <si>
    <t>17:34</t>
  </si>
  <si>
    <t>183</t>
  </si>
  <si>
    <t>Tereza</t>
  </si>
  <si>
    <t>Horová</t>
  </si>
  <si>
    <t>HC Kobra Praha</t>
  </si>
  <si>
    <t>42:17</t>
  </si>
  <si>
    <t>1:40</t>
  </si>
  <si>
    <t>20:19</t>
  </si>
  <si>
    <t>154</t>
  </si>
  <si>
    <t>Barbora</t>
  </si>
  <si>
    <t>Kolrosová</t>
  </si>
  <si>
    <t>44:16</t>
  </si>
  <si>
    <t>1:27</t>
  </si>
  <si>
    <t>21:03</t>
  </si>
  <si>
    <t>21:46</t>
  </si>
  <si>
    <t>101</t>
  </si>
  <si>
    <t>Škubová</t>
  </si>
  <si>
    <t>Dukla Praha</t>
  </si>
  <si>
    <t>48:35</t>
  </si>
  <si>
    <t>1:23</t>
  </si>
  <si>
    <t>24:02</t>
  </si>
  <si>
    <t>23:11</t>
  </si>
  <si>
    <t>140</t>
  </si>
  <si>
    <t>Marie</t>
  </si>
  <si>
    <t>Kantorová</t>
  </si>
  <si>
    <t>1981</t>
  </si>
  <si>
    <t>24:06</t>
  </si>
  <si>
    <t>189</t>
  </si>
  <si>
    <t>Jana</t>
  </si>
  <si>
    <t>Valešová</t>
  </si>
  <si>
    <t>1990</t>
  </si>
  <si>
    <t>GT bicycles opportunity</t>
  </si>
  <si>
    <t>46:58</t>
  </si>
  <si>
    <t>1:12</t>
  </si>
  <si>
    <t>15:14</t>
  </si>
  <si>
    <t>15:00</t>
  </si>
  <si>
    <t>15:32</t>
  </si>
  <si>
    <t>136</t>
  </si>
  <si>
    <t>Anna</t>
  </si>
  <si>
    <t>Kolářová</t>
  </si>
  <si>
    <t>1986</t>
  </si>
  <si>
    <t>VELOSPORT VALENTA SCOTT TEAM</t>
  </si>
  <si>
    <t>48:58</t>
  </si>
  <si>
    <t>15:52</t>
  </si>
  <si>
    <t>15:31</t>
  </si>
  <si>
    <t>16:20</t>
  </si>
  <si>
    <t>131</t>
  </si>
  <si>
    <t>Katarína</t>
  </si>
  <si>
    <t>Ludvíková</t>
  </si>
  <si>
    <t>1979</t>
  </si>
  <si>
    <t>49:17</t>
  </si>
  <si>
    <t>1:14</t>
  </si>
  <si>
    <t>16:31</t>
  </si>
  <si>
    <t>15:38</t>
  </si>
  <si>
    <t>15:55</t>
  </si>
  <si>
    <t>141</t>
  </si>
  <si>
    <t>Veronika</t>
  </si>
  <si>
    <t>Dörrová</t>
  </si>
  <si>
    <t>1985</t>
  </si>
  <si>
    <t>Bikeranch Team</t>
  </si>
  <si>
    <t>49:33</t>
  </si>
  <si>
    <t>1:15</t>
  </si>
  <si>
    <t>15:56</t>
  </si>
  <si>
    <t>15:58</t>
  </si>
  <si>
    <t>132</t>
  </si>
  <si>
    <t>Pavla</t>
  </si>
  <si>
    <t>Benešová</t>
  </si>
  <si>
    <t>UNIQA Jihlava</t>
  </si>
  <si>
    <t>54:11</t>
  </si>
  <si>
    <t>1:26</t>
  </si>
  <si>
    <t>17:35</t>
  </si>
  <si>
    <t>17:40</t>
  </si>
  <si>
    <t>17:31</t>
  </si>
  <si>
    <t>128</t>
  </si>
  <si>
    <t>Strouhalová</t>
  </si>
  <si>
    <t>Kona Cycling point</t>
  </si>
  <si>
    <t>54:46</t>
  </si>
  <si>
    <t>1:35</t>
  </si>
  <si>
    <t>18:49</t>
  </si>
  <si>
    <t>17:12</t>
  </si>
  <si>
    <t>17:13</t>
  </si>
  <si>
    <t>112</t>
  </si>
  <si>
    <t>Helena</t>
  </si>
  <si>
    <t>Krejčíková</t>
  </si>
  <si>
    <t>Praha 2</t>
  </si>
  <si>
    <t>56:02</t>
  </si>
  <si>
    <t>18:43</t>
  </si>
  <si>
    <t>17:56</t>
  </si>
  <si>
    <t>17:59</t>
  </si>
  <si>
    <t>159</t>
  </si>
  <si>
    <t>Jitka</t>
  </si>
  <si>
    <t>Mimránková</t>
  </si>
  <si>
    <t>Krabcycles Specialized</t>
  </si>
  <si>
    <t>57:09</t>
  </si>
  <si>
    <t>18:37</t>
  </si>
  <si>
    <t>18:17</t>
  </si>
  <si>
    <t>165</t>
  </si>
  <si>
    <t>Petra</t>
  </si>
  <si>
    <t>Štěpánová</t>
  </si>
  <si>
    <t>1984</t>
  </si>
  <si>
    <t>DEXTER Cycling</t>
  </si>
  <si>
    <t>59:59</t>
  </si>
  <si>
    <t>1:34</t>
  </si>
  <si>
    <t>19:16</t>
  </si>
  <si>
    <t>19:31</t>
  </si>
  <si>
    <t>19:40</t>
  </si>
  <si>
    <t>184</t>
  </si>
  <si>
    <t>Teplá</t>
  </si>
  <si>
    <t>1:01:09</t>
  </si>
  <si>
    <t>20:24</t>
  </si>
  <si>
    <t>19:26</t>
  </si>
  <si>
    <t>185</t>
  </si>
  <si>
    <t>Klára</t>
  </si>
  <si>
    <t>Šafránková</t>
  </si>
  <si>
    <t>1978</t>
  </si>
  <si>
    <t>Jenštejn</t>
  </si>
  <si>
    <t>1:13:27</t>
  </si>
  <si>
    <t>1:49</t>
  </si>
  <si>
    <t>23:16</t>
  </si>
  <si>
    <t>25:05</t>
  </si>
  <si>
    <t>23:18</t>
  </si>
  <si>
    <t>125</t>
  </si>
  <si>
    <t>Romana</t>
  </si>
  <si>
    <t>Studničková</t>
  </si>
  <si>
    <t>Bília</t>
  </si>
  <si>
    <t>1:20:58</t>
  </si>
  <si>
    <t>1:51</t>
  </si>
  <si>
    <t>24:50</t>
  </si>
  <si>
    <t>27:20</t>
  </si>
  <si>
    <t>26:57</t>
  </si>
  <si>
    <t>193</t>
  </si>
  <si>
    <t>Renata</t>
  </si>
  <si>
    <t>Šedivá</t>
  </si>
  <si>
    <t>1988</t>
  </si>
  <si>
    <t>Kitewixs</t>
  </si>
  <si>
    <t>1:22:47</t>
  </si>
  <si>
    <t>1:50</t>
  </si>
  <si>
    <t>26:17</t>
  </si>
  <si>
    <t>27:32</t>
  </si>
  <si>
    <t>27:10</t>
  </si>
  <si>
    <t>106</t>
  </si>
  <si>
    <t>Dana</t>
  </si>
  <si>
    <t>Ondrová</t>
  </si>
  <si>
    <t>1974</t>
  </si>
  <si>
    <t>DALVO-Sport</t>
  </si>
  <si>
    <t>1:56</t>
  </si>
  <si>
    <t>38:30</t>
  </si>
  <si>
    <t>104</t>
  </si>
  <si>
    <t>Chvátalová</t>
  </si>
  <si>
    <t>1975</t>
  </si>
  <si>
    <t>Psáry</t>
  </si>
  <si>
    <t>55:01</t>
  </si>
  <si>
    <t>1:31</t>
  </si>
  <si>
    <t>17:17</t>
  </si>
  <si>
    <t>174</t>
  </si>
  <si>
    <t>Pazderová</t>
  </si>
  <si>
    <t>1971</t>
  </si>
  <si>
    <t>praha5</t>
  </si>
  <si>
    <t>57:27</t>
  </si>
  <si>
    <t>19:17</t>
  </si>
  <si>
    <t>18:38</t>
  </si>
  <si>
    <t>18:05</t>
  </si>
  <si>
    <t>179</t>
  </si>
  <si>
    <t>Jiřina</t>
  </si>
  <si>
    <t>Hrbková</t>
  </si>
  <si>
    <t>1977</t>
  </si>
  <si>
    <t>SK Kbely</t>
  </si>
  <si>
    <t>59:21</t>
  </si>
  <si>
    <t>1:32</t>
  </si>
  <si>
    <t>20:02</t>
  </si>
  <si>
    <t>18:59</t>
  </si>
  <si>
    <t>18:50</t>
  </si>
  <si>
    <t>191</t>
  </si>
  <si>
    <t>Podaná</t>
  </si>
  <si>
    <t>AC Sparta Praha Cycling</t>
  </si>
  <si>
    <t>1:00:16</t>
  </si>
  <si>
    <t>19:51</t>
  </si>
  <si>
    <t>175</t>
  </si>
  <si>
    <t>Lenka</t>
  </si>
  <si>
    <t>Dvořáková</t>
  </si>
  <si>
    <t>GP Kolín</t>
  </si>
  <si>
    <t>1:05:08</t>
  </si>
  <si>
    <t>21:07</t>
  </si>
  <si>
    <t>21:42</t>
  </si>
  <si>
    <t>DNF</t>
  </si>
  <si>
    <t>DNS</t>
  </si>
  <si>
    <t>Nad 15 účastníků</t>
  </si>
  <si>
    <t>15 a méně účastníků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</si>
  <si>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</si>
  <si>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</si>
  <si>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</si>
  <si>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</si>
  <si>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</si>
  <si>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</si>
  <si>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</si>
  <si>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</si>
  <si>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</si>
  <si>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</si>
  <si>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</si>
  <si>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</si>
  <si>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</si>
  <si>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</si>
  <si>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</si>
  <si>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</si>
  <si>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</si>
  <si>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</si>
  <si>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</si>
  <si>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</si>
  <si>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</si>
  <si>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</si>
  <si>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</si>
  <si>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</si>
  <si>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</si>
  <si>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</si>
  <si>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</si>
  <si>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</si>
  <si>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</si>
  <si>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</si>
  <si>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</si>
  <si>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</si>
  <si>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</si>
  <si>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</si>
  <si>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</si>
  <si>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</si>
  <si>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</si>
  <si>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</si>
  <si>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</si>
  <si>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</si>
  <si>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</si>
  <si>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</si>
  <si>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</si>
  <si>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</si>
  <si>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</si>
  <si>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</si>
  <si>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</si>
  <si>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</si>
  <si>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</si>
  <si>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</si>
  <si>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</si>
  <si>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</si>
  <si>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</si>
  <si>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</si>
  <si>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</si>
  <si>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</si>
  <si>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</si>
  <si>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</si>
  <si>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</si>
  <si>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</si>
  <si>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</si>
  <si>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</si>
  <si>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</si>
  <si>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</si>
  <si>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</si>
  <si>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</si>
  <si>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</si>
  <si>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</si>
  <si>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</si>
  <si>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Poradi</t>
  </si>
  <si>
    <t>Body Serial</t>
  </si>
  <si>
    <t>MUŽI - bodování seriálu 2013</t>
  </si>
  <si>
    <t>Klub</t>
  </si>
  <si>
    <t>Kategorie</t>
  </si>
  <si>
    <t>Palestra Kbelská desítka</t>
  </si>
  <si>
    <t>Újezdský duatlon</t>
  </si>
  <si>
    <t>Klánovické MTBO</t>
  </si>
  <si>
    <t>DEXTER XC Velká cena města Úval</t>
  </si>
  <si>
    <t>BODY CELKEM</t>
  </si>
  <si>
    <t>Jiří</t>
  </si>
  <si>
    <t>Pfeifer</t>
  </si>
  <si>
    <t>M2</t>
  </si>
  <si>
    <t>85</t>
  </si>
  <si>
    <t>Valtr</t>
  </si>
  <si>
    <t>TRIVA Praha</t>
  </si>
  <si>
    <t>Martin</t>
  </si>
  <si>
    <t>Čížek</t>
  </si>
  <si>
    <t>M1</t>
  </si>
  <si>
    <t>66</t>
  </si>
  <si>
    <t>Dexter BSK Racing</t>
  </si>
  <si>
    <t>M0</t>
  </si>
  <si>
    <t>Adam</t>
  </si>
  <si>
    <t>60</t>
  </si>
  <si>
    <t>Ondřej</t>
  </si>
  <si>
    <t>Teplý</t>
  </si>
  <si>
    <t>CK Úvaly</t>
  </si>
  <si>
    <t>95</t>
  </si>
  <si>
    <t>Rákosník</t>
  </si>
  <si>
    <t>BIKE TEAM Újezd nad Lesy</t>
  </si>
  <si>
    <t>100</t>
  </si>
  <si>
    <t>Jakub</t>
  </si>
  <si>
    <t>Cykloservis Petr</t>
  </si>
  <si>
    <t>80</t>
  </si>
  <si>
    <t>Roman</t>
  </si>
  <si>
    <t>Matyáš</t>
  </si>
  <si>
    <t>50</t>
  </si>
  <si>
    <t>Les</t>
  </si>
  <si>
    <t>KOS Slavia VŠ Plzeň</t>
  </si>
  <si>
    <t>Radomír</t>
  </si>
  <si>
    <t>Uhlířské Janovice</t>
  </si>
  <si>
    <t>74</t>
  </si>
  <si>
    <t>M3</t>
  </si>
  <si>
    <t>56</t>
  </si>
  <si>
    <t>70</t>
  </si>
  <si>
    <t>Radek</t>
  </si>
  <si>
    <t>Taške</t>
  </si>
  <si>
    <t>Újezd nad Lesy</t>
  </si>
  <si>
    <t>Milan</t>
  </si>
  <si>
    <t>Kala</t>
  </si>
  <si>
    <t>SK ORBEA</t>
  </si>
  <si>
    <t>František</t>
  </si>
  <si>
    <t>TASSELLI</t>
  </si>
  <si>
    <t>75</t>
  </si>
  <si>
    <t>Ján</t>
  </si>
  <si>
    <t>Janočko</t>
  </si>
  <si>
    <t>Ski a Bike Centrum Radotín</t>
  </si>
  <si>
    <t>Honza</t>
  </si>
  <si>
    <t>Knyttl</t>
  </si>
  <si>
    <t>Václav</t>
  </si>
  <si>
    <t>Kyral</t>
  </si>
  <si>
    <t>Hisport</t>
  </si>
  <si>
    <t>Bartůněk</t>
  </si>
  <si>
    <t>BBBart</t>
  </si>
  <si>
    <t>39</t>
  </si>
  <si>
    <t>Tomáš</t>
  </si>
  <si>
    <t>Eisner</t>
  </si>
  <si>
    <t>Tři pro zdraví</t>
  </si>
  <si>
    <t>Holík</t>
  </si>
  <si>
    <t>MyTreneek.cz</t>
  </si>
  <si>
    <t>Franta</t>
  </si>
  <si>
    <t>Bartík</t>
  </si>
  <si>
    <t>52</t>
  </si>
  <si>
    <t>Janeček</t>
  </si>
  <si>
    <t>Újezd</t>
  </si>
  <si>
    <t>58</t>
  </si>
  <si>
    <t>Pokorný</t>
  </si>
  <si>
    <t>Ruzyně - ultrafast</t>
  </si>
  <si>
    <t>78</t>
  </si>
  <si>
    <t>Jonáš</t>
  </si>
  <si>
    <t>HiSport Team</t>
  </si>
  <si>
    <t>Walter</t>
  </si>
  <si>
    <t>Tri - Ski Horní Počernice</t>
  </si>
  <si>
    <t>Čapek</t>
  </si>
  <si>
    <t>68</t>
  </si>
  <si>
    <t>Felber</t>
  </si>
  <si>
    <t>Tomík 2011</t>
  </si>
  <si>
    <t>62</t>
  </si>
  <si>
    <t>Antonin</t>
  </si>
  <si>
    <t>Vojtíšek</t>
  </si>
  <si>
    <t>no swiss</t>
  </si>
  <si>
    <t>48</t>
  </si>
  <si>
    <t>Libor</t>
  </si>
  <si>
    <t>Holub</t>
  </si>
  <si>
    <t>Triatlon Měchenice</t>
  </si>
  <si>
    <t>Janda</t>
  </si>
  <si>
    <t>Bike Gallery</t>
  </si>
  <si>
    <t>Cibulka</t>
  </si>
  <si>
    <t>Černý</t>
  </si>
  <si>
    <t>Branislav</t>
  </si>
  <si>
    <t>Hrubša</t>
  </si>
  <si>
    <t>Brandýs nad Labem</t>
  </si>
  <si>
    <t>Regal</t>
  </si>
  <si>
    <t>LOS Melnik</t>
  </si>
  <si>
    <t>Tajč</t>
  </si>
  <si>
    <t>HH Smíchov</t>
  </si>
  <si>
    <t>Franěk</t>
  </si>
  <si>
    <t>47</t>
  </si>
  <si>
    <t>Jílek</t>
  </si>
  <si>
    <t>Cyklo Polách Šumperk</t>
  </si>
  <si>
    <t xml:space="preserve">Petr </t>
  </si>
  <si>
    <t>Pruner</t>
  </si>
  <si>
    <t>Ekonom Praha Outdoor</t>
  </si>
  <si>
    <t>Škobrtal</t>
  </si>
  <si>
    <t>Středokluky</t>
  </si>
  <si>
    <t>Pavel</t>
  </si>
  <si>
    <t>Kamil</t>
  </si>
  <si>
    <t>Buček</t>
  </si>
  <si>
    <t>Muc-Off MTB Racing Team</t>
  </si>
  <si>
    <t>Ladislav Burri</t>
  </si>
  <si>
    <t>OK Praha</t>
  </si>
  <si>
    <t>Jirka</t>
  </si>
  <si>
    <t>Bráza</t>
  </si>
  <si>
    <t>LAIC Group</t>
  </si>
  <si>
    <t>BULAVA</t>
  </si>
  <si>
    <t>TT Loko Beroun</t>
  </si>
  <si>
    <t>Horký</t>
  </si>
  <si>
    <t>Stále VIPrahlo</t>
  </si>
  <si>
    <t>Ševčík</t>
  </si>
  <si>
    <t>Holešovice</t>
  </si>
  <si>
    <t>Šimek</t>
  </si>
  <si>
    <t>Mama Tata Team</t>
  </si>
  <si>
    <t>Šír</t>
  </si>
  <si>
    <t>www.ceskekovani.cz</t>
  </si>
  <si>
    <t>54</t>
  </si>
  <si>
    <t>Kohout</t>
  </si>
  <si>
    <t>Bakako Nová Paka</t>
  </si>
  <si>
    <t>Šumera</t>
  </si>
  <si>
    <t>Tesař</t>
  </si>
  <si>
    <t>Hejna</t>
  </si>
  <si>
    <t>Květničtí démoni</t>
  </si>
  <si>
    <t>Konečný</t>
  </si>
  <si>
    <t>Dolní Počenice</t>
  </si>
  <si>
    <t>Žoha</t>
  </si>
  <si>
    <t>TRI-SKI Horní Počernice</t>
  </si>
  <si>
    <t>Martinovský</t>
  </si>
  <si>
    <t>Polák</t>
  </si>
  <si>
    <t>Souček</t>
  </si>
  <si>
    <t>Líšný</t>
  </si>
  <si>
    <t>Marek</t>
  </si>
  <si>
    <t>Hála</t>
  </si>
  <si>
    <t>Hudos</t>
  </si>
  <si>
    <t>KVS Šumperk</t>
  </si>
  <si>
    <t>Rožek</t>
  </si>
  <si>
    <t>Dexter BSK Racing Team</t>
  </si>
  <si>
    <t>Laňka</t>
  </si>
  <si>
    <t>Praha</t>
  </si>
  <si>
    <t>Procházka</t>
  </si>
  <si>
    <t xml:space="preserve">Grim </t>
  </si>
  <si>
    <t>Exit team</t>
  </si>
  <si>
    <t>Jaroslav</t>
  </si>
  <si>
    <t>Autocombi Team</t>
  </si>
  <si>
    <t>Hubálek</t>
  </si>
  <si>
    <t>Špička</t>
  </si>
  <si>
    <t>RAMALA</t>
  </si>
  <si>
    <t>Candra</t>
  </si>
  <si>
    <t>Planet Toys Cycling</t>
  </si>
  <si>
    <t>Truhlář</t>
  </si>
  <si>
    <t>Újezd n. Lesy</t>
  </si>
  <si>
    <t>Pivohoryrum.net</t>
  </si>
  <si>
    <t>Chotěbor</t>
  </si>
  <si>
    <t>SP kolo LOAP</t>
  </si>
  <si>
    <t>Matouš</t>
  </si>
  <si>
    <t>Suchomel</t>
  </si>
  <si>
    <t>Mont Blank MTB Team</t>
  </si>
  <si>
    <t>Dunda</t>
  </si>
  <si>
    <t>MTB MONT BLANC TEAM</t>
  </si>
  <si>
    <t>Kovář</t>
  </si>
  <si>
    <t>Slavia Praha</t>
  </si>
  <si>
    <t>Nohejl</t>
  </si>
  <si>
    <t>SK DNF</t>
  </si>
  <si>
    <t>Bartsch</t>
  </si>
  <si>
    <t>Zahořanská Klika</t>
  </si>
  <si>
    <t>Dobiáš</t>
  </si>
  <si>
    <t>Bikeranch</t>
  </si>
  <si>
    <t>MUC - OFF</t>
  </si>
  <si>
    <t>Fatka</t>
  </si>
  <si>
    <t>GC</t>
  </si>
  <si>
    <t>Filip</t>
  </si>
  <si>
    <t>Mareš</t>
  </si>
  <si>
    <t>TAMA Královice</t>
  </si>
  <si>
    <t>Sedláček</t>
  </si>
  <si>
    <t>Netušil</t>
  </si>
  <si>
    <t>Pavlica</t>
  </si>
  <si>
    <t>ŠSK Újezd nad Lesy</t>
  </si>
  <si>
    <t>Sailer</t>
  </si>
  <si>
    <t>Újezd.net</t>
  </si>
  <si>
    <t>Valtera</t>
  </si>
  <si>
    <t>DEXTER BSK RACING</t>
  </si>
  <si>
    <t>Stach</t>
  </si>
  <si>
    <t>Zentiva</t>
  </si>
  <si>
    <t>Dusan</t>
  </si>
  <si>
    <t>Szoke</t>
  </si>
  <si>
    <t>DOLPHI</t>
  </si>
  <si>
    <t>Šůs</t>
  </si>
  <si>
    <t>Novis TK Praha</t>
  </si>
  <si>
    <t>Aschermann</t>
  </si>
  <si>
    <t>SK Kamenice</t>
  </si>
  <si>
    <t>Daniel</t>
  </si>
  <si>
    <t>Kouklík</t>
  </si>
  <si>
    <t>Ferdinand</t>
  </si>
  <si>
    <t>Polak</t>
  </si>
  <si>
    <t>Klánovice</t>
  </si>
  <si>
    <t>Tomek</t>
  </si>
  <si>
    <t>Vízek</t>
  </si>
  <si>
    <t>Budislav Snowee Team</t>
  </si>
  <si>
    <t>Hronza</t>
  </si>
  <si>
    <t>Survival</t>
  </si>
  <si>
    <t>Radim</t>
  </si>
  <si>
    <t>Kubů</t>
  </si>
  <si>
    <t>Dubeč</t>
  </si>
  <si>
    <t>Pinďák</t>
  </si>
  <si>
    <t>Oceloví letci</t>
  </si>
  <si>
    <t>Pospíšek</t>
  </si>
  <si>
    <t>SK Kangsim Dojang</t>
  </si>
  <si>
    <t>Hisport Team</t>
  </si>
  <si>
    <t>jan</t>
  </si>
  <si>
    <t>Kindlman</t>
  </si>
  <si>
    <t>restauratornakole</t>
  </si>
  <si>
    <t>Arnošt</t>
  </si>
  <si>
    <t>Němec</t>
  </si>
  <si>
    <t>Kolín</t>
  </si>
  <si>
    <t>Čermák</t>
  </si>
  <si>
    <t>EKP Praha</t>
  </si>
  <si>
    <t>Doležal</t>
  </si>
  <si>
    <t>BikeClinic</t>
  </si>
  <si>
    <t>Kladiva</t>
  </si>
  <si>
    <t>Pakl</t>
  </si>
  <si>
    <t>Ivan</t>
  </si>
  <si>
    <t>Praha 5</t>
  </si>
  <si>
    <t>Balik</t>
  </si>
  <si>
    <t>Carboch</t>
  </si>
  <si>
    <t>Daněček</t>
  </si>
  <si>
    <t>Opatrná kola</t>
  </si>
  <si>
    <t>Vojta</t>
  </si>
  <si>
    <t>Lejsek</t>
  </si>
  <si>
    <t>pohora.cz</t>
  </si>
  <si>
    <t>TEAM MALÁ STRANA</t>
  </si>
  <si>
    <t>Mengr</t>
  </si>
  <si>
    <t>Chalabala</t>
  </si>
  <si>
    <t>Černí koně</t>
  </si>
  <si>
    <t>Korbelář</t>
  </si>
  <si>
    <t>Tuček</t>
  </si>
  <si>
    <t>GRID a spol</t>
  </si>
  <si>
    <t>Oldřich</t>
  </si>
  <si>
    <t>Čech</t>
  </si>
  <si>
    <t>DK U černeho vola</t>
  </si>
  <si>
    <t>Koželský</t>
  </si>
  <si>
    <t>44</t>
  </si>
  <si>
    <t>Liška</t>
  </si>
  <si>
    <t>Mašek</t>
  </si>
  <si>
    <t>L-BIKERS</t>
  </si>
  <si>
    <t>Marcel</t>
  </si>
  <si>
    <t>Vladyka</t>
  </si>
  <si>
    <t>Voldán</t>
  </si>
  <si>
    <t>Medvědi</t>
  </si>
  <si>
    <t>Joachymstál</t>
  </si>
  <si>
    <t>Amulet-KickRide Team</t>
  </si>
  <si>
    <t>Schmidt</t>
  </si>
  <si>
    <t>ujezd.net</t>
  </si>
  <si>
    <t>Okrouhlík</t>
  </si>
  <si>
    <t>Platil</t>
  </si>
  <si>
    <t>Sokol Běchovice II.</t>
  </si>
  <si>
    <t>Přemysl</t>
  </si>
  <si>
    <t>Semorád</t>
  </si>
  <si>
    <t>ABS Jets</t>
  </si>
  <si>
    <t>Fráz</t>
  </si>
  <si>
    <t>Montessori pohybová školička</t>
  </si>
  <si>
    <t>Hřebíček</t>
  </si>
  <si>
    <t>Sokol Běchovice 2</t>
  </si>
  <si>
    <t>Zlín</t>
  </si>
  <si>
    <t>Tulis</t>
  </si>
  <si>
    <t>MONT BLANC MTB</t>
  </si>
  <si>
    <t>Tomas</t>
  </si>
  <si>
    <t>Hladík</t>
  </si>
  <si>
    <t>no swiss/Masojedy</t>
  </si>
  <si>
    <t>Sochor</t>
  </si>
  <si>
    <t>Mastný</t>
  </si>
  <si>
    <t>Zdenda</t>
  </si>
  <si>
    <t>Fořt</t>
  </si>
  <si>
    <t>Ostrov</t>
  </si>
  <si>
    <t>Huňáček</t>
  </si>
  <si>
    <t>LKPD.INFO</t>
  </si>
  <si>
    <t>Falátek</t>
  </si>
  <si>
    <t>Poříčany</t>
  </si>
  <si>
    <t>Vladislav</t>
  </si>
  <si>
    <t>Siblík</t>
  </si>
  <si>
    <t>Andrea</t>
  </si>
  <si>
    <t>Pekarek</t>
  </si>
  <si>
    <t>Volsicky</t>
  </si>
  <si>
    <t>Sestajovice</t>
  </si>
  <si>
    <t>Ivánek</t>
  </si>
  <si>
    <t>Modr</t>
  </si>
  <si>
    <t>Šrámek</t>
  </si>
  <si>
    <t>za vlast a slávu</t>
  </si>
  <si>
    <t>Kašpar</t>
  </si>
  <si>
    <t>Nevrkla</t>
  </si>
  <si>
    <t>Paul</t>
  </si>
  <si>
    <t>Zpěvák</t>
  </si>
  <si>
    <t>Curve´s team</t>
  </si>
  <si>
    <t>Luděk</t>
  </si>
  <si>
    <t>Jandus</t>
  </si>
  <si>
    <t>SOKOL Běchovice</t>
  </si>
  <si>
    <t>Machačka</t>
  </si>
  <si>
    <t>AC SAKÉ KATEŘINKY</t>
  </si>
  <si>
    <t>Bárta</t>
  </si>
  <si>
    <t>Doubek</t>
  </si>
  <si>
    <t>Krankus</t>
  </si>
  <si>
    <t>Nedvídek</t>
  </si>
  <si>
    <t>SE4-TEAM</t>
  </si>
  <si>
    <t>Thuringer</t>
  </si>
  <si>
    <t>Podstata</t>
  </si>
  <si>
    <t>SK Horoušánky</t>
  </si>
  <si>
    <t>Smrkovský</t>
  </si>
  <si>
    <t>Hýskov</t>
  </si>
  <si>
    <t>Kbely</t>
  </si>
  <si>
    <t>Břehy</t>
  </si>
  <si>
    <t>Vichta</t>
  </si>
  <si>
    <t>ČBJYK Čerčany</t>
  </si>
  <si>
    <t>Nahodil</t>
  </si>
  <si>
    <t>Za sebe :)</t>
  </si>
  <si>
    <t>Radko</t>
  </si>
  <si>
    <t>Richard G.</t>
  </si>
  <si>
    <t>Bayer</t>
  </si>
  <si>
    <t>Fojtů</t>
  </si>
  <si>
    <t>RCMT</t>
  </si>
  <si>
    <t>Beneš</t>
  </si>
  <si>
    <t>Mrklovský</t>
  </si>
  <si>
    <t>Hvězda Pardubice</t>
  </si>
  <si>
    <t>Meloun</t>
  </si>
  <si>
    <t>Čerčany</t>
  </si>
  <si>
    <t>Cerha</t>
  </si>
  <si>
    <t>Luštěnice</t>
  </si>
  <si>
    <t>Lexis</t>
  </si>
  <si>
    <t>Rosendorf</t>
  </si>
  <si>
    <t>Doskoteam Pardubice</t>
  </si>
  <si>
    <t>Šmíd</t>
  </si>
  <si>
    <t>Žáček</t>
  </si>
  <si>
    <t>Bojna</t>
  </si>
  <si>
    <t>Šmerák</t>
  </si>
  <si>
    <t>Čakovice</t>
  </si>
  <si>
    <t>Šikola</t>
  </si>
  <si>
    <t>Samospráva OSBD 257</t>
  </si>
  <si>
    <t>Voneš</t>
  </si>
  <si>
    <t>pro Iveťáčka</t>
  </si>
  <si>
    <t>Expres nápoje Liberec MTB</t>
  </si>
  <si>
    <t>Třasák</t>
  </si>
  <si>
    <t>Drnek</t>
  </si>
  <si>
    <t>Praha Klánovice</t>
  </si>
  <si>
    <t>Gustavo</t>
  </si>
  <si>
    <t>Godinez</t>
  </si>
  <si>
    <t>Vesely-Paulicek</t>
  </si>
  <si>
    <t>Pecka</t>
  </si>
  <si>
    <t>Ujezd.Net</t>
  </si>
  <si>
    <t>Sandr</t>
  </si>
  <si>
    <t>FC Pankac</t>
  </si>
  <si>
    <t>Trávníček</t>
  </si>
  <si>
    <t>ŽENY - bodování seriálu 2013</t>
  </si>
  <si>
    <t>DEXTER BSK RACING TEAM</t>
  </si>
  <si>
    <t>Z1</t>
  </si>
  <si>
    <t>Z0</t>
  </si>
  <si>
    <t>Z2</t>
  </si>
  <si>
    <t>Milča</t>
  </si>
  <si>
    <t>Bartíková</t>
  </si>
  <si>
    <t>Aschermannová</t>
  </si>
  <si>
    <t>Hana</t>
  </si>
  <si>
    <t>HEAT Jílové - Psáry</t>
  </si>
  <si>
    <t>Ruzyně</t>
  </si>
  <si>
    <t>Dita</t>
  </si>
  <si>
    <t>Punčochářová</t>
  </si>
  <si>
    <t>Kateřina</t>
  </si>
  <si>
    <t>Buzkova</t>
  </si>
  <si>
    <t>Bacílková</t>
  </si>
  <si>
    <t>Alice</t>
  </si>
  <si>
    <t>Karbulková</t>
  </si>
  <si>
    <t>Alena</t>
  </si>
  <si>
    <t>Tesařová</t>
  </si>
  <si>
    <t>Jindra</t>
  </si>
  <si>
    <t>Dohnalová</t>
  </si>
  <si>
    <t>Viprahlo</t>
  </si>
  <si>
    <t>Strašín</t>
  </si>
  <si>
    <t>Dagmar</t>
  </si>
  <si>
    <t>Svěráková</t>
  </si>
  <si>
    <t>Cyklotrenink.com</t>
  </si>
  <si>
    <t>Lábusová</t>
  </si>
  <si>
    <t>Karolína</t>
  </si>
  <si>
    <t>Příhodová</t>
  </si>
  <si>
    <t>Dexter cycling</t>
  </si>
  <si>
    <t>Iva</t>
  </si>
  <si>
    <t>praha 2</t>
  </si>
  <si>
    <t>Sajdlová</t>
  </si>
  <si>
    <t>Žižkovský tygři</t>
  </si>
  <si>
    <t>Gabriela</t>
  </si>
  <si>
    <t>Hudosová</t>
  </si>
  <si>
    <t>Trapková</t>
  </si>
  <si>
    <t>González</t>
  </si>
  <si>
    <t>Havlíčková</t>
  </si>
  <si>
    <t>Zuzka</t>
  </si>
  <si>
    <t>Kabátová</t>
  </si>
  <si>
    <t>Lucie</t>
  </si>
  <si>
    <t>Hrušková</t>
  </si>
  <si>
    <t>Martina</t>
  </si>
  <si>
    <t>Netušilová</t>
  </si>
  <si>
    <t>Patricie</t>
  </si>
  <si>
    <t>Pavlíčková</t>
  </si>
  <si>
    <t>Brdské Šlapky</t>
  </si>
  <si>
    <t>Pohanková</t>
  </si>
  <si>
    <t>Valy u Přelouče</t>
  </si>
  <si>
    <t>Marta</t>
  </si>
  <si>
    <t>Vašáková</t>
  </si>
  <si>
    <t>Zuzana</t>
  </si>
  <si>
    <t>Holubová</t>
  </si>
  <si>
    <t>BiketeamMradlík</t>
  </si>
  <si>
    <t>Růžičková</t>
  </si>
  <si>
    <t>DSK Karlín</t>
  </si>
  <si>
    <t>Soliz Rudon</t>
  </si>
  <si>
    <t>Vondrášková</t>
  </si>
  <si>
    <t>CK S.E.N.</t>
  </si>
  <si>
    <t>Bumbová</t>
  </si>
  <si>
    <t>Hedvika</t>
  </si>
  <si>
    <t>Candrová</t>
  </si>
  <si>
    <t>Haviarová</t>
  </si>
  <si>
    <t>Iveta</t>
  </si>
  <si>
    <t>Routnerová</t>
  </si>
  <si>
    <t>Michala</t>
  </si>
  <si>
    <t>Daněčková</t>
  </si>
  <si>
    <t>Janeckova</t>
  </si>
  <si>
    <t>Ujezd</t>
  </si>
  <si>
    <t>Alexandra</t>
  </si>
  <si>
    <t>Kálecká</t>
  </si>
  <si>
    <t>Kavická</t>
  </si>
  <si>
    <t>Ujezd.net</t>
  </si>
  <si>
    <t>Balcarová</t>
  </si>
  <si>
    <t>Marcela</t>
  </si>
  <si>
    <t>Fatková</t>
  </si>
  <si>
    <t>Veselá</t>
  </si>
  <si>
    <t>Markéta Maky</t>
  </si>
  <si>
    <t>Kleisnerová</t>
  </si>
  <si>
    <t>Štěpánka</t>
  </si>
  <si>
    <t>Nedvědová</t>
  </si>
  <si>
    <t>Ulrike</t>
  </si>
  <si>
    <t>Hoinkis</t>
  </si>
  <si>
    <t>Sportfreunde PhD</t>
  </si>
  <si>
    <t>Lejsková</t>
  </si>
  <si>
    <t>Sokol Podolí</t>
  </si>
  <si>
    <t>Milena</t>
  </si>
  <si>
    <t>Valášková</t>
  </si>
  <si>
    <t>Miknyikova</t>
  </si>
  <si>
    <t>DEXTER</t>
  </si>
  <si>
    <t>Cubinkova</t>
  </si>
  <si>
    <t>AVAHI Group</t>
  </si>
  <si>
    <t>Balíková</t>
  </si>
  <si>
    <t>Cyklofit Liberec MTB TEAM</t>
  </si>
  <si>
    <t>Jmeno</t>
  </si>
  <si>
    <t>Jan Jun.</t>
  </si>
  <si>
    <t>Kolo6</t>
  </si>
  <si>
    <t>190</t>
  </si>
  <si>
    <t>Bohata</t>
  </si>
  <si>
    <t>1993</t>
  </si>
  <si>
    <t>Remerx-Merida team Kolin</t>
  </si>
  <si>
    <t>1:02:26</t>
  </si>
  <si>
    <t>0:54</t>
  </si>
  <si>
    <t>12:10</t>
  </si>
  <si>
    <t>12:45</t>
  </si>
  <si>
    <t>11:39</t>
  </si>
  <si>
    <t>214</t>
  </si>
  <si>
    <t>Kubánek</t>
  </si>
  <si>
    <t>2K Bike Club Odry</t>
  </si>
  <si>
    <t>12:09</t>
  </si>
  <si>
    <t>12:23</t>
  </si>
  <si>
    <t>188</t>
  </si>
  <si>
    <t>Kec</t>
  </si>
  <si>
    <t>1:03:44</t>
  </si>
  <si>
    <t>12:37</t>
  </si>
  <si>
    <t>12:59</t>
  </si>
  <si>
    <t>275</t>
  </si>
  <si>
    <t>Vrkoč</t>
  </si>
  <si>
    <t>Bikeranch Kellys</t>
  </si>
  <si>
    <t>1:03:48</t>
  </si>
  <si>
    <t>1:00</t>
  </si>
  <si>
    <t>12:18</t>
  </si>
  <si>
    <t>12:34</t>
  </si>
  <si>
    <t>12:47</t>
  </si>
  <si>
    <t>12:03</t>
  </si>
  <si>
    <t>233</t>
  </si>
  <si>
    <t>Koudelka</t>
  </si>
  <si>
    <t>1:03:54</t>
  </si>
  <si>
    <t>1:05</t>
  </si>
  <si>
    <t>13:02</t>
  </si>
  <si>
    <t>12:20</t>
  </si>
  <si>
    <t>12:48</t>
  </si>
  <si>
    <t>259</t>
  </si>
  <si>
    <t>Cháb</t>
  </si>
  <si>
    <t>Sport club Calabrone</t>
  </si>
  <si>
    <t>1:04:38</t>
  </si>
  <si>
    <t>13:23</t>
  </si>
  <si>
    <t>12:14</t>
  </si>
  <si>
    <t>12:25</t>
  </si>
  <si>
    <t>12:40</t>
  </si>
  <si>
    <t>12:46</t>
  </si>
  <si>
    <t>254</t>
  </si>
  <si>
    <t>Mader</t>
  </si>
  <si>
    <t>1991</t>
  </si>
  <si>
    <t>Bikez.cz</t>
  </si>
  <si>
    <t>1:05:09</t>
  </si>
  <si>
    <t>13:19</t>
  </si>
  <si>
    <t>12:54</t>
  </si>
  <si>
    <t>12:53</t>
  </si>
  <si>
    <t>142</t>
  </si>
  <si>
    <t>Bican</t>
  </si>
  <si>
    <t>1:05:38</t>
  </si>
  <si>
    <t>1:03</t>
  </si>
  <si>
    <t>13:15</t>
  </si>
  <si>
    <t>12:42</t>
  </si>
  <si>
    <t>12:52</t>
  </si>
  <si>
    <t>12:50</t>
  </si>
  <si>
    <t>225</t>
  </si>
  <si>
    <t>Strach</t>
  </si>
  <si>
    <t>Ski a bike centrum Radotín</t>
  </si>
  <si>
    <t>1:05:48</t>
  </si>
  <si>
    <t>0:59</t>
  </si>
  <si>
    <t>13:09</t>
  </si>
  <si>
    <t>12:49</t>
  </si>
  <si>
    <t>13:16</t>
  </si>
  <si>
    <t>13:07</t>
  </si>
  <si>
    <t>203</t>
  </si>
  <si>
    <t>1982</t>
  </si>
  <si>
    <t>1:06:01</t>
  </si>
  <si>
    <t>13:40</t>
  </si>
  <si>
    <t>13:00</t>
  </si>
  <si>
    <t>269</t>
  </si>
  <si>
    <t>Hulač</t>
  </si>
  <si>
    <t>1980</t>
  </si>
  <si>
    <t>ROTOR BIKE</t>
  </si>
  <si>
    <t>1:06:09</t>
  </si>
  <si>
    <t>116</t>
  </si>
  <si>
    <t>1992</t>
  </si>
  <si>
    <t>13:36</t>
  </si>
  <si>
    <t>12:41</t>
  </si>
  <si>
    <t>13:18</t>
  </si>
  <si>
    <t>160</t>
  </si>
  <si>
    <t>Vitvar</t>
  </si>
  <si>
    <t>bikez.cz</t>
  </si>
  <si>
    <t>1:06:41</t>
  </si>
  <si>
    <t>13:25</t>
  </si>
  <si>
    <t>13:21</t>
  </si>
  <si>
    <t>265</t>
  </si>
  <si>
    <t>1:07:55</t>
  </si>
  <si>
    <t>13:56</t>
  </si>
  <si>
    <t>13:03</t>
  </si>
  <si>
    <t>13:01</t>
  </si>
  <si>
    <t>13:31</t>
  </si>
  <si>
    <t>226</t>
  </si>
  <si>
    <t>Ptáčník</t>
  </si>
  <si>
    <t>ASD G.S. Porto Viro</t>
  </si>
  <si>
    <t>1:08:01</t>
  </si>
  <si>
    <t>212</t>
  </si>
  <si>
    <t>Mikovec</t>
  </si>
  <si>
    <t>1:08:59</t>
  </si>
  <si>
    <t>1:01</t>
  </si>
  <si>
    <t>13:35</t>
  </si>
  <si>
    <t>13:26</t>
  </si>
  <si>
    <t>13:43</t>
  </si>
  <si>
    <t>13:45</t>
  </si>
  <si>
    <t>228</t>
  </si>
  <si>
    <t>Mráček</t>
  </si>
  <si>
    <t>1983</t>
  </si>
  <si>
    <t>Derfl kola</t>
  </si>
  <si>
    <t>1:09:04</t>
  </si>
  <si>
    <t>14:00</t>
  </si>
  <si>
    <t>13:20</t>
  </si>
  <si>
    <t>13:22</t>
  </si>
  <si>
    <t>13:47</t>
  </si>
  <si>
    <t>261</t>
  </si>
  <si>
    <t>1402</t>
  </si>
  <si>
    <t>1:10:03</t>
  </si>
  <si>
    <t>13:41</t>
  </si>
  <si>
    <t>13:49</t>
  </si>
  <si>
    <t>130</t>
  </si>
  <si>
    <t>Ludvík</t>
  </si>
  <si>
    <t>Peksport-Specialized</t>
  </si>
  <si>
    <t>1:10:07</t>
  </si>
  <si>
    <t>13:58</t>
  </si>
  <si>
    <t>13:27</t>
  </si>
  <si>
    <t>14:18</t>
  </si>
  <si>
    <t>180</t>
  </si>
  <si>
    <t>Kindl</t>
  </si>
  <si>
    <t>HRF MX Racing Team</t>
  </si>
  <si>
    <t>1:10:14</t>
  </si>
  <si>
    <t>13:53</t>
  </si>
  <si>
    <t>198</t>
  </si>
  <si>
    <t>Beran</t>
  </si>
  <si>
    <t>1989</t>
  </si>
  <si>
    <t>1:10:27</t>
  </si>
  <si>
    <t>13:57</t>
  </si>
  <si>
    <t>13:50</t>
  </si>
  <si>
    <t>14:20</t>
  </si>
  <si>
    <t>227</t>
  </si>
  <si>
    <t>Koperniech</t>
  </si>
  <si>
    <t>Dexter Cycling</t>
  </si>
  <si>
    <t>1:10:39</t>
  </si>
  <si>
    <t>13:59</t>
  </si>
  <si>
    <t>14:02</t>
  </si>
  <si>
    <t>208</t>
  </si>
  <si>
    <t>Bekr</t>
  </si>
  <si>
    <t>1:11:58</t>
  </si>
  <si>
    <t>14:21</t>
  </si>
  <si>
    <t>164</t>
  </si>
  <si>
    <t>Hanzel</t>
  </si>
  <si>
    <t>1:12:13</t>
  </si>
  <si>
    <t>1:10</t>
  </si>
  <si>
    <t>13:42</t>
  </si>
  <si>
    <t>14:09</t>
  </si>
  <si>
    <t>14:30</t>
  </si>
  <si>
    <t>14:45</t>
  </si>
  <si>
    <t>223</t>
  </si>
  <si>
    <t>Vokatý</t>
  </si>
  <si>
    <t>1:12:53</t>
  </si>
  <si>
    <t>14:51</t>
  </si>
  <si>
    <t>14:47</t>
  </si>
  <si>
    <t>103</t>
  </si>
  <si>
    <t>Rejmon</t>
  </si>
  <si>
    <t>3+ / CK Úvaly</t>
  </si>
  <si>
    <t>1:14:16</t>
  </si>
  <si>
    <t>15:13</t>
  </si>
  <si>
    <t>14:14</t>
  </si>
  <si>
    <t>14:33</t>
  </si>
  <si>
    <t>219</t>
  </si>
  <si>
    <t>1:15:13</t>
  </si>
  <si>
    <t>14:28</t>
  </si>
  <si>
    <t>14:12</t>
  </si>
  <si>
    <t>15:18</t>
  </si>
  <si>
    <t>271</t>
  </si>
  <si>
    <t>CYBE cykloservis</t>
  </si>
  <si>
    <t>1:15:39</t>
  </si>
  <si>
    <t>15:06</t>
  </si>
  <si>
    <t>14:44</t>
  </si>
  <si>
    <t>147</t>
  </si>
  <si>
    <t>Otčenášek</t>
  </si>
  <si>
    <t>1987</t>
  </si>
  <si>
    <t>Šemíci</t>
  </si>
  <si>
    <t>1:16:00</t>
  </si>
  <si>
    <t>1:16</t>
  </si>
  <si>
    <t>14:43</t>
  </si>
  <si>
    <t>15:40</t>
  </si>
  <si>
    <t>15:03</t>
  </si>
  <si>
    <t>Skůček</t>
  </si>
  <si>
    <t>Alltraining.cz hobby team</t>
  </si>
  <si>
    <t>1:16:12</t>
  </si>
  <si>
    <t>202</t>
  </si>
  <si>
    <t>Šedivý</t>
  </si>
  <si>
    <t>BTK EuroBike Praha</t>
  </si>
  <si>
    <t>1:16:49</t>
  </si>
  <si>
    <t>0:55</t>
  </si>
  <si>
    <t>17:44</t>
  </si>
  <si>
    <t>14:42</t>
  </si>
  <si>
    <t>260</t>
  </si>
  <si>
    <t>Basař</t>
  </si>
  <si>
    <t>1:17:00</t>
  </si>
  <si>
    <t>15:17</t>
  </si>
  <si>
    <t>14:59</t>
  </si>
  <si>
    <t>244</t>
  </si>
  <si>
    <t>Zimmel</t>
  </si>
  <si>
    <t>1:17:44</t>
  </si>
  <si>
    <t>16:23</t>
  </si>
  <si>
    <t>15:09</t>
  </si>
  <si>
    <t>15:02</t>
  </si>
  <si>
    <t>239</t>
  </si>
  <si>
    <t>Rojko</t>
  </si>
  <si>
    <t>Team Alpha</t>
  </si>
  <si>
    <t>1:18:15</t>
  </si>
  <si>
    <t>15:05</t>
  </si>
  <si>
    <t>120</t>
  </si>
  <si>
    <t>Válec Úvaly</t>
  </si>
  <si>
    <t>1:18:32</t>
  </si>
  <si>
    <t>15:37</t>
  </si>
  <si>
    <t>15:21</t>
  </si>
  <si>
    <t>251</t>
  </si>
  <si>
    <t>CUBE Bylany</t>
  </si>
  <si>
    <t>1:19:12</t>
  </si>
  <si>
    <t>1:42</t>
  </si>
  <si>
    <t>16:09</t>
  </si>
  <si>
    <t>15:41</t>
  </si>
  <si>
    <t>267</t>
  </si>
  <si>
    <t>Líbal</t>
  </si>
  <si>
    <t>H-H Smíchov</t>
  </si>
  <si>
    <t>1:20:19</t>
  </si>
  <si>
    <t>16:03</t>
  </si>
  <si>
    <t>15:59</t>
  </si>
  <si>
    <t>15:42</t>
  </si>
  <si>
    <t>243</t>
  </si>
  <si>
    <t>Nikolas</t>
  </si>
  <si>
    <t>Domín</t>
  </si>
  <si>
    <t>TJ Stodůlky Praha</t>
  </si>
  <si>
    <t>1:20:31</t>
  </si>
  <si>
    <t>15:24</t>
  </si>
  <si>
    <t>15:46</t>
  </si>
  <si>
    <t>16:16</t>
  </si>
  <si>
    <t>16:15</t>
  </si>
  <si>
    <t>163</t>
  </si>
  <si>
    <t>Lauterbach</t>
  </si>
  <si>
    <t>1:21:12</t>
  </si>
  <si>
    <t>1:21</t>
  </si>
  <si>
    <t>15:54</t>
  </si>
  <si>
    <t>16:17</t>
  </si>
  <si>
    <t>15:51</t>
  </si>
  <si>
    <t>240</t>
  </si>
  <si>
    <t>Jaromír</t>
  </si>
  <si>
    <t>Žák</t>
  </si>
  <si>
    <t>zaak team</t>
  </si>
  <si>
    <t>1:21:22</t>
  </si>
  <si>
    <t>16:11</t>
  </si>
  <si>
    <t>16:10</t>
  </si>
  <si>
    <t>15:36</t>
  </si>
  <si>
    <t>16:08</t>
  </si>
  <si>
    <t>273</t>
  </si>
  <si>
    <t>Šimáček</t>
  </si>
  <si>
    <t>Přišimasy</t>
  </si>
  <si>
    <t>1:22:39</t>
  </si>
  <si>
    <t>16:12</t>
  </si>
  <si>
    <t>242</t>
  </si>
  <si>
    <t>1:24:06</t>
  </si>
  <si>
    <t>16:47</t>
  </si>
  <si>
    <t>16:42</t>
  </si>
  <si>
    <t>16:56</t>
  </si>
  <si>
    <t>217</t>
  </si>
  <si>
    <t>Hába</t>
  </si>
  <si>
    <t>JOSKATEL</t>
  </si>
  <si>
    <t>1:24:31</t>
  </si>
  <si>
    <t>17:04</t>
  </si>
  <si>
    <t>16:34</t>
  </si>
  <si>
    <t>17:10</t>
  </si>
  <si>
    <t>15:49</t>
  </si>
  <si>
    <t>252</t>
  </si>
  <si>
    <t>1:24:39</t>
  </si>
  <si>
    <t>16:06</t>
  </si>
  <si>
    <t>17:02</t>
  </si>
  <si>
    <t>16:49</t>
  </si>
  <si>
    <t>205</t>
  </si>
  <si>
    <t>1:25:01</t>
  </si>
  <si>
    <t>17:32</t>
  </si>
  <si>
    <t>16:04</t>
  </si>
  <si>
    <t>16:22</t>
  </si>
  <si>
    <t>16:18</t>
  </si>
  <si>
    <t>241</t>
  </si>
  <si>
    <t>Šimonek</t>
  </si>
  <si>
    <t>KOUKNI.CZ</t>
  </si>
  <si>
    <t>1:25:15</t>
  </si>
  <si>
    <t>1:47</t>
  </si>
  <si>
    <t>16:30</t>
  </si>
  <si>
    <t>14:50</t>
  </si>
  <si>
    <t>19:53</t>
  </si>
  <si>
    <t>196</t>
  </si>
  <si>
    <t>Zbyněk</t>
  </si>
  <si>
    <t>Kladno</t>
  </si>
  <si>
    <t>1:25:21</t>
  </si>
  <si>
    <t>1:55</t>
  </si>
  <si>
    <t>263</t>
  </si>
  <si>
    <t>Drozd</t>
  </si>
  <si>
    <t>1:26:16</t>
  </si>
  <si>
    <t>16:59</t>
  </si>
  <si>
    <t>18:10</t>
  </si>
  <si>
    <t>117</t>
  </si>
  <si>
    <t>Smetana</t>
  </si>
  <si>
    <t>1:26:55</t>
  </si>
  <si>
    <t>17:20</t>
  </si>
  <si>
    <t>17:01</t>
  </si>
  <si>
    <t>16:43</t>
  </si>
  <si>
    <t>253</t>
  </si>
  <si>
    <t>Hlaváček</t>
  </si>
  <si>
    <t>1:29:03</t>
  </si>
  <si>
    <t>17:06</t>
  </si>
  <si>
    <t>209</t>
  </si>
  <si>
    <t>1:29:23</t>
  </si>
  <si>
    <t>17:46</t>
  </si>
  <si>
    <t>18:02</t>
  </si>
  <si>
    <t>18:03</t>
  </si>
  <si>
    <t>16:40</t>
  </si>
  <si>
    <t>161</t>
  </si>
  <si>
    <t>Loula</t>
  </si>
  <si>
    <t>1:29:27</t>
  </si>
  <si>
    <t>1:39</t>
  </si>
  <si>
    <t>17:07</t>
  </si>
  <si>
    <t>17:49</t>
  </si>
  <si>
    <t>276</t>
  </si>
  <si>
    <t>Lehrl</t>
  </si>
  <si>
    <t>More than bikers Beroun</t>
  </si>
  <si>
    <t>1:29:31</t>
  </si>
  <si>
    <t>1:52</t>
  </si>
  <si>
    <t>17:22</t>
  </si>
  <si>
    <t>17:37</t>
  </si>
  <si>
    <t>272</t>
  </si>
  <si>
    <t>Jíloviště</t>
  </si>
  <si>
    <t>1:30:59</t>
  </si>
  <si>
    <t>18:06</t>
  </si>
  <si>
    <t>17:27</t>
  </si>
  <si>
    <t>204</t>
  </si>
  <si>
    <t>Kokaisl</t>
  </si>
  <si>
    <t>17:51</t>
  </si>
  <si>
    <t>274</t>
  </si>
  <si>
    <t>1:31:33</t>
  </si>
  <si>
    <t>18:11</t>
  </si>
  <si>
    <t>270</t>
  </si>
  <si>
    <t>Polášek</t>
  </si>
  <si>
    <t>1:31:37</t>
  </si>
  <si>
    <t>16:50</t>
  </si>
  <si>
    <t>17:03</t>
  </si>
  <si>
    <t>18:57</t>
  </si>
  <si>
    <t>19:15</t>
  </si>
  <si>
    <t>268</t>
  </si>
  <si>
    <t>1:31:50</t>
  </si>
  <si>
    <t>2:00</t>
  </si>
  <si>
    <t>17:30</t>
  </si>
  <si>
    <t>17:41</t>
  </si>
  <si>
    <t>18:58</t>
  </si>
  <si>
    <t>245</t>
  </si>
  <si>
    <t>Vrzák</t>
  </si>
  <si>
    <t>CustomerManiacs</t>
  </si>
  <si>
    <t>1:33:41</t>
  </si>
  <si>
    <t>1:54</t>
  </si>
  <si>
    <t>18:27</t>
  </si>
  <si>
    <t>148</t>
  </si>
  <si>
    <t>Zavora</t>
  </si>
  <si>
    <t>Šemící</t>
  </si>
  <si>
    <t>1:34:43</t>
  </si>
  <si>
    <t>18:55</t>
  </si>
  <si>
    <t>20:10</t>
  </si>
  <si>
    <t>19:30</t>
  </si>
  <si>
    <t>158</t>
  </si>
  <si>
    <t>CK Válec Úvaly</t>
  </si>
  <si>
    <t>1:36:32</t>
  </si>
  <si>
    <t>18:31</t>
  </si>
  <si>
    <t>19:25</t>
  </si>
  <si>
    <t>18:45</t>
  </si>
  <si>
    <t>215</t>
  </si>
  <si>
    <t>Fouček</t>
  </si>
  <si>
    <t>1:36:40</t>
  </si>
  <si>
    <t>1:44</t>
  </si>
  <si>
    <t>20:38</t>
  </si>
  <si>
    <t>20:41</t>
  </si>
  <si>
    <t>113</t>
  </si>
  <si>
    <t>Klauda</t>
  </si>
  <si>
    <t>Panství Lobkovické</t>
  </si>
  <si>
    <t>1:37:52</t>
  </si>
  <si>
    <t>20:22</t>
  </si>
  <si>
    <t>21:02</t>
  </si>
  <si>
    <t>248</t>
  </si>
  <si>
    <t>Dominik</t>
  </si>
  <si>
    <t>Kantor</t>
  </si>
  <si>
    <t>Kostelec nad Černými Lesy</t>
  </si>
  <si>
    <t>1:39:17</t>
  </si>
  <si>
    <t>17:26</t>
  </si>
  <si>
    <t>21:45</t>
  </si>
  <si>
    <t>192</t>
  </si>
  <si>
    <t>CK UVALY</t>
  </si>
  <si>
    <t>1:39:34</t>
  </si>
  <si>
    <t>18:51</t>
  </si>
  <si>
    <t>19:13</t>
  </si>
  <si>
    <t>21:15</t>
  </si>
  <si>
    <t>247</t>
  </si>
  <si>
    <t>Štěpán</t>
  </si>
  <si>
    <t>Selichar</t>
  </si>
  <si>
    <t>1:41:51</t>
  </si>
  <si>
    <t>20:04</t>
  </si>
  <si>
    <t>19:08</t>
  </si>
  <si>
    <t>20:55</t>
  </si>
  <si>
    <t>224</t>
  </si>
  <si>
    <t>Baran</t>
  </si>
  <si>
    <t>AllinetComp MTB Racing</t>
  </si>
  <si>
    <t>1:56:43</t>
  </si>
  <si>
    <t>20:59</t>
  </si>
  <si>
    <t>22:46</t>
  </si>
  <si>
    <t>25:51</t>
  </si>
  <si>
    <t>23:44</t>
  </si>
  <si>
    <t>167</t>
  </si>
  <si>
    <t>Beer</t>
  </si>
  <si>
    <t>Košice, SK</t>
  </si>
  <si>
    <t>29:35</t>
  </si>
  <si>
    <t>195</t>
  </si>
  <si>
    <t>Řehák</t>
  </si>
  <si>
    <t>REMERX MERIDA TEAM KOLÍN</t>
  </si>
  <si>
    <t>216</t>
  </si>
  <si>
    <t>Vlachovský</t>
  </si>
  <si>
    <t>ELEVEN-RUBENA TEST TEAM</t>
  </si>
  <si>
    <t>1:02</t>
  </si>
  <si>
    <t>14:10</t>
  </si>
  <si>
    <t>255</t>
  </si>
  <si>
    <t>262</t>
  </si>
  <si>
    <t>Kodet</t>
  </si>
  <si>
    <t>19:03</t>
  </si>
  <si>
    <t>21:33</t>
  </si>
  <si>
    <t>277</t>
  </si>
  <si>
    <t>Michael</t>
  </si>
  <si>
    <t>Kubín</t>
  </si>
  <si>
    <t>Johnson Controls Autoškoda Mladá Bo</t>
  </si>
  <si>
    <t>178</t>
  </si>
  <si>
    <t>Dobrý</t>
  </si>
  <si>
    <t>CK LOKO Rakovník</t>
  </si>
  <si>
    <t>1:04:31</t>
  </si>
  <si>
    <t>12:17</t>
  </si>
  <si>
    <t>133</t>
  </si>
  <si>
    <t>1970</t>
  </si>
  <si>
    <t>1:06:02</t>
  </si>
  <si>
    <t>13:10</t>
  </si>
  <si>
    <t>12:33</t>
  </si>
  <si>
    <t>13:24</t>
  </si>
  <si>
    <t>236</t>
  </si>
  <si>
    <t>Vitáček</t>
  </si>
  <si>
    <t>BMC Viessmann</t>
  </si>
  <si>
    <t>1:07:37</t>
  </si>
  <si>
    <t>229</t>
  </si>
  <si>
    <t>Váňa</t>
  </si>
  <si>
    <t>1973</t>
  </si>
  <si>
    <t>BMC Savo</t>
  </si>
  <si>
    <t>1:09:50</t>
  </si>
  <si>
    <t>13:39</t>
  </si>
  <si>
    <t>222</t>
  </si>
  <si>
    <t>1:11:37</t>
  </si>
  <si>
    <t>14:23</t>
  </si>
  <si>
    <t>13:52</t>
  </si>
  <si>
    <t>13:54</t>
  </si>
  <si>
    <t>14:11</t>
  </si>
  <si>
    <t>207</t>
  </si>
  <si>
    <t>Löffelmann</t>
  </si>
  <si>
    <t>1969</t>
  </si>
  <si>
    <t>Specialized.cz</t>
  </si>
  <si>
    <t>1:13:33</t>
  </si>
  <si>
    <t>14:31</t>
  </si>
  <si>
    <t>14:27</t>
  </si>
  <si>
    <t>211</t>
  </si>
  <si>
    <t>Miškovský</t>
  </si>
  <si>
    <t>CSC Český Brod</t>
  </si>
  <si>
    <t>1:15:12</t>
  </si>
  <si>
    <t>16:44</t>
  </si>
  <si>
    <t>14:03</t>
  </si>
  <si>
    <t>115</t>
  </si>
  <si>
    <t>1:16:19</t>
  </si>
  <si>
    <t>1:19</t>
  </si>
  <si>
    <t>14:24</t>
  </si>
  <si>
    <t>15:01</t>
  </si>
  <si>
    <t>15:11</t>
  </si>
  <si>
    <t>250</t>
  </si>
  <si>
    <t>Tácha</t>
  </si>
  <si>
    <t>1965</t>
  </si>
  <si>
    <t>1:17:22</t>
  </si>
  <si>
    <t>15:08</t>
  </si>
  <si>
    <t>210</t>
  </si>
  <si>
    <t>Dušek</t>
  </si>
  <si>
    <t>EMAJ</t>
  </si>
  <si>
    <t>1:18:23</t>
  </si>
  <si>
    <t>15:04</t>
  </si>
  <si>
    <t>15:33</t>
  </si>
  <si>
    <t>258</t>
  </si>
  <si>
    <t>1976</t>
  </si>
  <si>
    <t>14:53</t>
  </si>
  <si>
    <t>15:19</t>
  </si>
  <si>
    <t>15:53</t>
  </si>
  <si>
    <t>220</t>
  </si>
  <si>
    <t>MICHAL</t>
  </si>
  <si>
    <t>RYDVAL</t>
  </si>
  <si>
    <t>Vinohradské šlapky</t>
  </si>
  <si>
    <t>1:19:26</t>
  </si>
  <si>
    <t>15:50</t>
  </si>
  <si>
    <t>221</t>
  </si>
  <si>
    <t>Brejla</t>
  </si>
  <si>
    <t>Průhonice</t>
  </si>
  <si>
    <t>1:19:32</t>
  </si>
  <si>
    <t>15:26</t>
  </si>
  <si>
    <t>108</t>
  </si>
  <si>
    <t>Merkl</t>
  </si>
  <si>
    <t>1:20:41</t>
  </si>
  <si>
    <t>16:41</t>
  </si>
  <si>
    <t>15:43</t>
  </si>
  <si>
    <t>232</t>
  </si>
  <si>
    <t>Mixa</t>
  </si>
  <si>
    <t>Praha Uhříněves</t>
  </si>
  <si>
    <t>1:23:09</t>
  </si>
  <si>
    <t>16:54</t>
  </si>
  <si>
    <t>15:30</t>
  </si>
  <si>
    <t>201</t>
  </si>
  <si>
    <t>1:23:55</t>
  </si>
  <si>
    <t>16:07</t>
  </si>
  <si>
    <t>16:46</t>
  </si>
  <si>
    <t>231</t>
  </si>
  <si>
    <t>1:24:13</t>
  </si>
  <si>
    <t>17:05</t>
  </si>
  <si>
    <t>16:45</t>
  </si>
  <si>
    <t>16:48</t>
  </si>
  <si>
    <t>237</t>
  </si>
  <si>
    <t>Luky</t>
  </si>
  <si>
    <t>Duratec</t>
  </si>
  <si>
    <t>PLANET TOYS CYCLING</t>
  </si>
  <si>
    <t>1:24:51</t>
  </si>
  <si>
    <t>105</t>
  </si>
  <si>
    <t>Andrej</t>
  </si>
  <si>
    <t>Sokol Říčany a Radešovice</t>
  </si>
  <si>
    <t>1:25:08</t>
  </si>
  <si>
    <t>1:30</t>
  </si>
  <si>
    <t>16:55</t>
  </si>
  <si>
    <t>17:11</t>
  </si>
  <si>
    <t>199</t>
  </si>
  <si>
    <t>1:25:54</t>
  </si>
  <si>
    <t>17:19</t>
  </si>
  <si>
    <t>256</t>
  </si>
  <si>
    <t>Pikner</t>
  </si>
  <si>
    <t>Tschechien</t>
  </si>
  <si>
    <t>16:27</t>
  </si>
  <si>
    <t>156</t>
  </si>
  <si>
    <t>1:26:22</t>
  </si>
  <si>
    <t>200</t>
  </si>
  <si>
    <t>1:27:00</t>
  </si>
  <si>
    <t>102</t>
  </si>
  <si>
    <t>1:28:14</t>
  </si>
  <si>
    <t>17:18</t>
  </si>
  <si>
    <t>17:23</t>
  </si>
  <si>
    <t>238</t>
  </si>
  <si>
    <t>Luboš</t>
  </si>
  <si>
    <t>Rezek</t>
  </si>
  <si>
    <t>1:28:15</t>
  </si>
  <si>
    <t>15:47</t>
  </si>
  <si>
    <t>20:56</t>
  </si>
  <si>
    <t>17:15</t>
  </si>
  <si>
    <t>246</t>
  </si>
  <si>
    <t>Veis</t>
  </si>
  <si>
    <t>Radonice</t>
  </si>
  <si>
    <t>1:29:17</t>
  </si>
  <si>
    <t>30:13</t>
  </si>
  <si>
    <t>14:08</t>
  </si>
  <si>
    <t>234</t>
  </si>
  <si>
    <t>noswiss Masojedy</t>
  </si>
  <si>
    <t>1:29:52</t>
  </si>
  <si>
    <t>17:42</t>
  </si>
  <si>
    <t>121</t>
  </si>
  <si>
    <t>Richard</t>
  </si>
  <si>
    <t>Varkoček</t>
  </si>
  <si>
    <t>Hostavice</t>
  </si>
  <si>
    <t>1:31:43</t>
  </si>
  <si>
    <t>17:47</t>
  </si>
  <si>
    <t>18:26</t>
  </si>
  <si>
    <t>169</t>
  </si>
  <si>
    <t>1:34:12</t>
  </si>
  <si>
    <t>17:53</t>
  </si>
  <si>
    <t>18:40</t>
  </si>
  <si>
    <t>266</t>
  </si>
  <si>
    <t>Šindler</t>
  </si>
  <si>
    <t>Benešov</t>
  </si>
  <si>
    <t>1:34:22</t>
  </si>
  <si>
    <t>18:22</t>
  </si>
  <si>
    <t>19:04</t>
  </si>
  <si>
    <t>18:28</t>
  </si>
  <si>
    <t>230</t>
  </si>
  <si>
    <t>Augusta</t>
  </si>
  <si>
    <t>Skyhouse Flowervillage</t>
  </si>
  <si>
    <t>1:35:31</t>
  </si>
  <si>
    <t>1:53</t>
  </si>
  <si>
    <t>18:47</t>
  </si>
  <si>
    <t>18:34</t>
  </si>
  <si>
    <t>19:19</t>
  </si>
  <si>
    <t>19:34</t>
  </si>
  <si>
    <t>235</t>
  </si>
  <si>
    <t>1:35:57</t>
  </si>
  <si>
    <t>18:39</t>
  </si>
  <si>
    <t>249</t>
  </si>
  <si>
    <t>Škrabal</t>
  </si>
  <si>
    <t>1968</t>
  </si>
  <si>
    <t>1:36:44</t>
  </si>
  <si>
    <t>18:08</t>
  </si>
  <si>
    <t>19:28</t>
  </si>
  <si>
    <t>19:36</t>
  </si>
  <si>
    <t>19:09</t>
  </si>
  <si>
    <t>143</t>
  </si>
  <si>
    <t>Kropáček</t>
  </si>
  <si>
    <t>1:40:49</t>
  </si>
  <si>
    <t>18:46</t>
  </si>
  <si>
    <t>20:29</t>
  </si>
  <si>
    <t>21:14</t>
  </si>
  <si>
    <t>182</t>
  </si>
  <si>
    <t>Hora</t>
  </si>
  <si>
    <t>1:40:52</t>
  </si>
  <si>
    <t>20:57</t>
  </si>
  <si>
    <t>19:50</t>
  </si>
  <si>
    <t>20:12</t>
  </si>
  <si>
    <t>323</t>
  </si>
  <si>
    <t>Zumr</t>
  </si>
  <si>
    <t>FCB team</t>
  </si>
  <si>
    <t>1:41:17</t>
  </si>
  <si>
    <t>19:06</t>
  </si>
  <si>
    <t>20:54</t>
  </si>
  <si>
    <t>20:23</t>
  </si>
  <si>
    <t>109</t>
  </si>
  <si>
    <t>1:42:16</t>
  </si>
  <si>
    <t>18:36</t>
  </si>
  <si>
    <t>21:12</t>
  </si>
  <si>
    <t>21:06</t>
  </si>
  <si>
    <t>257</t>
  </si>
  <si>
    <t>Grošup</t>
  </si>
  <si>
    <t>1:43:35</t>
  </si>
  <si>
    <t>20:18</t>
  </si>
  <si>
    <t>119</t>
  </si>
  <si>
    <t>Růzha</t>
  </si>
  <si>
    <t>1:46:02</t>
  </si>
  <si>
    <t>19:27</t>
  </si>
  <si>
    <t>19:44</t>
  </si>
  <si>
    <t>20:58</t>
  </si>
  <si>
    <t>22:47</t>
  </si>
  <si>
    <t>21:27</t>
  </si>
  <si>
    <t>264</t>
  </si>
  <si>
    <t>Škvorec</t>
  </si>
  <si>
    <t>1:46:50</t>
  </si>
  <si>
    <t>1:59</t>
  </si>
  <si>
    <t>20:20</t>
  </si>
  <si>
    <t>22:15</t>
  </si>
  <si>
    <t>107</t>
  </si>
  <si>
    <t>Ondra</t>
  </si>
  <si>
    <t>22:04</t>
  </si>
  <si>
    <t>194</t>
  </si>
  <si>
    <t>Muller</t>
  </si>
  <si>
    <t>za sebe..)</t>
  </si>
  <si>
    <t>206</t>
  </si>
  <si>
    <t>Stanislav</t>
  </si>
  <si>
    <t>Vedral</t>
  </si>
  <si>
    <t>Česky Brod</t>
  </si>
  <si>
    <t>213</t>
  </si>
  <si>
    <t>Fíííjo</t>
  </si>
  <si>
    <t>27:36</t>
  </si>
  <si>
    <t>218</t>
  </si>
  <si>
    <t>Jurka</t>
  </si>
  <si>
    <t>1972</t>
  </si>
  <si>
    <t>Pomocne</t>
  </si>
  <si>
    <t>Bušek</t>
  </si>
  <si>
    <t>Kategorie D1 - výsledky</t>
  </si>
  <si>
    <t>Startovní číslo</t>
  </si>
  <si>
    <t>Přijmení</t>
  </si>
  <si>
    <t>klub</t>
  </si>
  <si>
    <t>Čas</t>
  </si>
  <si>
    <t>Bedrníková</t>
  </si>
  <si>
    <t>Bike3000 MTB Junior Team</t>
  </si>
  <si>
    <t>Aneta</t>
  </si>
  <si>
    <t>Novotná</t>
  </si>
  <si>
    <t>Sokol Veltěž</t>
  </si>
  <si>
    <t>Amálie</t>
  </si>
  <si>
    <t>Kubátová</t>
  </si>
  <si>
    <t>Mariana</t>
  </si>
  <si>
    <t>Cibulková</t>
  </si>
  <si>
    <t>Atom Bike TREK Racing Team</t>
  </si>
  <si>
    <t>Magdalena</t>
  </si>
  <si>
    <t>Varkočková</t>
  </si>
  <si>
    <t>Daniela</t>
  </si>
  <si>
    <t>Rychtářová</t>
  </si>
  <si>
    <t>Praha 15</t>
  </si>
  <si>
    <t>Vendulka</t>
  </si>
  <si>
    <t>Strakatá</t>
  </si>
  <si>
    <t>Dexter BSK</t>
  </si>
  <si>
    <t>Vendula</t>
  </si>
  <si>
    <t>Tina</t>
  </si>
  <si>
    <t>Matějková</t>
  </si>
  <si>
    <t>Dřízhalová</t>
  </si>
  <si>
    <t>SK Srbín</t>
  </si>
  <si>
    <t>Černá</t>
  </si>
  <si>
    <t>Nikol</t>
  </si>
  <si>
    <t>Slavíková</t>
  </si>
  <si>
    <t>ÚValy</t>
  </si>
  <si>
    <t>Laura</t>
  </si>
  <si>
    <t>Kategorie D2 - výsledky</t>
  </si>
  <si>
    <t>jmeno</t>
  </si>
  <si>
    <t>prijmeni</t>
  </si>
  <si>
    <t>Barešová</t>
  </si>
  <si>
    <t>ASB</t>
  </si>
  <si>
    <t>SK Slavia Praha</t>
  </si>
  <si>
    <t>Sedláčková</t>
  </si>
  <si>
    <t>Újezd nad lesy</t>
  </si>
  <si>
    <t>Kategorie K1 - výsledky</t>
  </si>
  <si>
    <t>Oktávec</t>
  </si>
  <si>
    <t>Ivar CS-Author Team</t>
  </si>
  <si>
    <t>Kobr</t>
  </si>
  <si>
    <t>R|R KOBR</t>
  </si>
  <si>
    <t>RR Kobr</t>
  </si>
  <si>
    <t>Patrik</t>
  </si>
  <si>
    <t>Pavlíček</t>
  </si>
  <si>
    <t>CK Loko Rakovník</t>
  </si>
  <si>
    <t>Alan</t>
  </si>
  <si>
    <t>Brňák</t>
  </si>
  <si>
    <t>Praha 10</t>
  </si>
  <si>
    <t>Blažíček</t>
  </si>
  <si>
    <t>ŠSK Újezd nad lesy</t>
  </si>
  <si>
    <t>Řezáč</t>
  </si>
  <si>
    <t>Praha 9 - Újezd nad Lesy</t>
  </si>
  <si>
    <t>Gary</t>
  </si>
  <si>
    <t>Hind</t>
  </si>
  <si>
    <t>Kvetnice</t>
  </si>
  <si>
    <t>Kristian</t>
  </si>
  <si>
    <t>TJ Sokol Tři Dvory</t>
  </si>
  <si>
    <t>Šrogl</t>
  </si>
  <si>
    <t>Březí</t>
  </si>
  <si>
    <t>Hromádka</t>
  </si>
  <si>
    <t>Tadeáš</t>
  </si>
  <si>
    <t>Čadil</t>
  </si>
  <si>
    <t>Třebáň</t>
  </si>
  <si>
    <t>Daltvo Sport</t>
  </si>
  <si>
    <t>Kříž</t>
  </si>
  <si>
    <t>za sebe :-)</t>
  </si>
  <si>
    <t>Kategorie - K2 - výsledky</t>
  </si>
  <si>
    <t>Mráz</t>
  </si>
  <si>
    <t>Sokoleč</t>
  </si>
  <si>
    <t>Jetmar</t>
  </si>
  <si>
    <t xml:space="preserve">Rugby Club Říčany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</si>
</sst>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49" fontId="1" fillId="0" borderId="3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 wrapText="1"/>
    </xf>
    <xf numFmtId="49" fontId="0" fillId="2" borderId="4" xfId="0" applyNumberFormat="1" applyFill="1" applyBorder="1" applyAlignment="1">
      <alignment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0" borderId="1" xfId="0" applyFont="1" applyBorder="1"/>
    <xf numFmtId="49" fontId="0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49" fontId="3" fillId="0" borderId="1" xfId="0" applyNumberFormat="1" applyFont="1" applyBorder="1"/>
    <xf numFmtId="0" fontId="0" fillId="0" borderId="0" xfId="0" applyFont="1"/>
    <xf numFmtId="0" fontId="0" fillId="0" borderId="0" xfId="0" applyNumberFormat="1"/>
    <xf numFmtId="0" fontId="0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/>
    <xf numFmtId="0" fontId="4" fillId="0" borderId="0" xfId="1" applyAlignment="1">
      <alignment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0" borderId="1" xfId="1" applyNumberFormat="1" applyFont="1" applyBorder="1"/>
    <xf numFmtId="0" fontId="6" fillId="0" borderId="1" xfId="1" applyFont="1" applyBorder="1"/>
    <xf numFmtId="0" fontId="6" fillId="0" borderId="0" xfId="1" applyFont="1" applyAlignment="1">
      <alignment horizontal="center"/>
    </xf>
    <xf numFmtId="0" fontId="7" fillId="0" borderId="1" xfId="0" applyFont="1" applyBorder="1"/>
    <xf numFmtId="0" fontId="8" fillId="0" borderId="0" xfId="2"/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10" fillId="0" borderId="1" xfId="2" applyFont="1" applyFill="1" applyBorder="1"/>
    <xf numFmtId="164" fontId="8" fillId="0" borderId="1" xfId="2" applyNumberFormat="1" applyBorder="1"/>
    <xf numFmtId="0" fontId="8" fillId="0" borderId="1" xfId="2" applyFont="1" applyBorder="1" applyAlignment="1">
      <alignment horizontal="center"/>
    </xf>
    <xf numFmtId="0" fontId="10" fillId="0" borderId="6" xfId="2" applyFont="1" applyFill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0" fontId="8" fillId="0" borderId="0" xfId="2" applyAlignment="1">
      <alignment horizontal="center"/>
    </xf>
    <xf numFmtId="164" fontId="8" fillId="0" borderId="1" xfId="2" applyNumberFormat="1" applyFont="1" applyBorder="1"/>
    <xf numFmtId="0" fontId="1" fillId="0" borderId="0" xfId="0" applyFont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2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L1" sqref="L1"/>
    </sheetView>
  </sheetViews>
  <sheetFormatPr defaultRowHeight="15" x14ac:dyDescent="0.25"/>
  <cols>
    <col min="1" max="1" width="6.5703125" style="1" bestFit="1" customWidth="1"/>
    <col min="2" max="2" width="4.140625" style="1" bestFit="1" customWidth="1"/>
    <col min="3" max="3" width="7.85546875" bestFit="1" customWidth="1"/>
    <col min="4" max="4" width="9" bestFit="1" customWidth="1"/>
    <col min="5" max="5" width="6.7109375" style="1" bestFit="1" customWidth="1"/>
    <col min="6" max="6" width="28" bestFit="1" customWidth="1"/>
    <col min="7" max="7" width="6.28515625" style="1" bestFit="1" customWidth="1"/>
    <col min="8" max="11" width="6" style="1" bestFit="1" customWidth="1"/>
    <col min="12" max="12" width="10.85546875" bestFit="1" customWidth="1"/>
  </cols>
  <sheetData>
    <row r="1" spans="1:12" x14ac:dyDescent="0.25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7" t="s">
        <v>563</v>
      </c>
    </row>
    <row r="2" spans="1:12" x14ac:dyDescent="0.25">
      <c r="A2" s="5">
        <v>1</v>
      </c>
      <c r="B2" s="6" t="s">
        <v>20</v>
      </c>
      <c r="C2" s="7" t="s">
        <v>21</v>
      </c>
      <c r="D2" s="7" t="s">
        <v>22</v>
      </c>
      <c r="E2" s="6" t="s">
        <v>15</v>
      </c>
      <c r="F2" s="7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8">
        <f>IFERROR(VLOOKUP(A2,Bodovani_zavody_3plus!$A$2:$EL$71,3,FALSE),0)</f>
        <v>100</v>
      </c>
    </row>
    <row r="3" spans="1:12" x14ac:dyDescent="0.25">
      <c r="A3" s="5">
        <v>2</v>
      </c>
      <c r="B3" s="6" t="s">
        <v>29</v>
      </c>
      <c r="C3" s="7" t="s">
        <v>30</v>
      </c>
      <c r="D3" s="7" t="s">
        <v>31</v>
      </c>
      <c r="E3" s="6" t="s">
        <v>32</v>
      </c>
      <c r="F3" s="7" t="s">
        <v>33</v>
      </c>
      <c r="G3" s="6" t="s">
        <v>34</v>
      </c>
      <c r="H3" s="6" t="s">
        <v>35</v>
      </c>
      <c r="I3" s="6" t="s">
        <v>36</v>
      </c>
      <c r="J3" s="6" t="s">
        <v>37</v>
      </c>
      <c r="K3" s="6" t="s">
        <v>38</v>
      </c>
      <c r="L3" s="8">
        <f>IFERROR(VLOOKUP(A3,Bodovani_zavody_3plus!$A$2:$EL$71,3,FALSE),0)</f>
        <v>95</v>
      </c>
    </row>
    <row r="4" spans="1:12" x14ac:dyDescent="0.25">
      <c r="A4" s="5">
        <v>3</v>
      </c>
      <c r="B4" s="6" t="s">
        <v>39</v>
      </c>
      <c r="C4" s="7" t="s">
        <v>40</v>
      </c>
      <c r="D4" s="7" t="s">
        <v>41</v>
      </c>
      <c r="E4" s="6" t="s">
        <v>32</v>
      </c>
      <c r="F4" s="7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8">
        <f>IFERROR(VLOOKUP(A4,Bodovani_zavody_3plus!$A$2:$EL$71,3,FALSE),0)</f>
        <v>90</v>
      </c>
    </row>
    <row r="5" spans="1:12" x14ac:dyDescent="0.25">
      <c r="A5" s="5">
        <v>4</v>
      </c>
      <c r="B5" s="6" t="s">
        <v>48</v>
      </c>
      <c r="C5" s="7" t="s">
        <v>21</v>
      </c>
      <c r="D5" s="7" t="s">
        <v>49</v>
      </c>
      <c r="E5" s="6" t="s">
        <v>32</v>
      </c>
      <c r="F5" s="7" t="s">
        <v>50</v>
      </c>
      <c r="G5" s="6" t="s">
        <v>51</v>
      </c>
      <c r="H5" s="6" t="s">
        <v>52</v>
      </c>
      <c r="I5" s="6" t="s">
        <v>53</v>
      </c>
      <c r="J5" s="6" t="s">
        <v>54</v>
      </c>
      <c r="K5" s="6" t="s">
        <v>55</v>
      </c>
      <c r="L5" s="8">
        <f>IFERROR(VLOOKUP(A5,Bodovani_zavody_3plus!$A$2:$EL$71,3,FALSE),0)</f>
        <v>85</v>
      </c>
    </row>
    <row r="6" spans="1:12" x14ac:dyDescent="0.25">
      <c r="A6" s="5">
        <v>5</v>
      </c>
      <c r="B6" s="6" t="s">
        <v>56</v>
      </c>
      <c r="C6" s="7" t="s">
        <v>57</v>
      </c>
      <c r="D6" s="7" t="s">
        <v>58</v>
      </c>
      <c r="E6" s="6" t="s">
        <v>59</v>
      </c>
      <c r="F6" s="7" t="s">
        <v>60</v>
      </c>
      <c r="G6" s="6" t="s">
        <v>61</v>
      </c>
      <c r="H6" s="6" t="s">
        <v>25</v>
      </c>
      <c r="I6" s="6" t="s">
        <v>62</v>
      </c>
      <c r="J6" s="6" t="s">
        <v>63</v>
      </c>
      <c r="K6" s="6" t="s">
        <v>64</v>
      </c>
      <c r="L6" s="8">
        <f>IFERROR(VLOOKUP(A6,Bodovani_zavody_3plus!$A$2:$EL$71,3,FALSE),0)</f>
        <v>80</v>
      </c>
    </row>
    <row r="7" spans="1:12" x14ac:dyDescent="0.25">
      <c r="A7" s="5">
        <v>6</v>
      </c>
      <c r="B7" s="6" t="s">
        <v>65</v>
      </c>
      <c r="C7" s="7" t="s">
        <v>21</v>
      </c>
      <c r="D7" s="7" t="s">
        <v>66</v>
      </c>
      <c r="E7" s="6" t="s">
        <v>15</v>
      </c>
      <c r="F7" s="7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8">
        <f>IFERROR(VLOOKUP(A7,Bodovani_zavody_3plus!$A$2:$EL$71,3,FALSE),0)</f>
        <v>78</v>
      </c>
    </row>
    <row r="8" spans="1:12" x14ac:dyDescent="0.25">
      <c r="A8" s="5">
        <v>7</v>
      </c>
      <c r="B8" s="6" t="s">
        <v>73</v>
      </c>
      <c r="C8" s="7" t="s">
        <v>74</v>
      </c>
      <c r="D8" s="7" t="s">
        <v>75</v>
      </c>
      <c r="E8" s="6" t="s">
        <v>32</v>
      </c>
      <c r="F8" s="8"/>
      <c r="G8" s="6" t="s">
        <v>68</v>
      </c>
      <c r="H8" s="6" t="s">
        <v>76</v>
      </c>
      <c r="I8" s="6" t="s">
        <v>77</v>
      </c>
      <c r="J8" s="6" t="s">
        <v>78</v>
      </c>
      <c r="K8" s="6" t="s">
        <v>79</v>
      </c>
      <c r="L8" s="8">
        <f>IFERROR(VLOOKUP(A8,Bodovani_zavody_3plus!$A$2:$EL$71,3,FALSE),0)</f>
        <v>76</v>
      </c>
    </row>
    <row r="9" spans="1:12" x14ac:dyDescent="0.25">
      <c r="A9" s="5">
        <v>8</v>
      </c>
      <c r="B9" s="6" t="s">
        <v>80</v>
      </c>
      <c r="C9" s="7" t="s">
        <v>74</v>
      </c>
      <c r="D9" s="7" t="s">
        <v>81</v>
      </c>
      <c r="E9" s="6" t="s">
        <v>15</v>
      </c>
      <c r="F9" s="7" t="s">
        <v>82</v>
      </c>
      <c r="G9" s="6" t="s">
        <v>83</v>
      </c>
      <c r="H9" s="6" t="s">
        <v>84</v>
      </c>
      <c r="I9" s="6" t="s">
        <v>85</v>
      </c>
      <c r="J9" s="6" t="s">
        <v>86</v>
      </c>
      <c r="K9" s="6" t="s">
        <v>87</v>
      </c>
      <c r="L9" s="8">
        <f>IFERROR(VLOOKUP(A9,Bodovani_zavody_3plus!$A$2:$EL$71,3,FALSE),0)</f>
        <v>74</v>
      </c>
    </row>
    <row r="10" spans="1:12" x14ac:dyDescent="0.25">
      <c r="A10" s="5">
        <v>9</v>
      </c>
      <c r="B10" s="6" t="s">
        <v>88</v>
      </c>
      <c r="C10" s="7" t="s">
        <v>57</v>
      </c>
      <c r="D10" s="7" t="s">
        <v>89</v>
      </c>
      <c r="E10" s="6" t="s">
        <v>59</v>
      </c>
      <c r="F10" s="7" t="s">
        <v>90</v>
      </c>
      <c r="G10" s="6" t="s">
        <v>91</v>
      </c>
      <c r="H10" s="6" t="s">
        <v>92</v>
      </c>
      <c r="I10" s="6" t="s">
        <v>93</v>
      </c>
      <c r="J10" s="6" t="s">
        <v>94</v>
      </c>
      <c r="K10" s="6" t="s">
        <v>95</v>
      </c>
      <c r="L10" s="8">
        <f>IFERROR(VLOOKUP(A10,Bodovani_zavody_3plus!$A$2:$EL$71,3,FALSE),0)</f>
        <v>72</v>
      </c>
    </row>
    <row r="11" spans="1:12" x14ac:dyDescent="0.25">
      <c r="A11" s="5">
        <v>10</v>
      </c>
      <c r="B11" s="6" t="s">
        <v>96</v>
      </c>
      <c r="C11" s="7" t="s">
        <v>97</v>
      </c>
      <c r="D11" s="7" t="s">
        <v>98</v>
      </c>
      <c r="E11" s="6" t="s">
        <v>99</v>
      </c>
      <c r="F11" s="7" t="s">
        <v>50</v>
      </c>
      <c r="G11" s="6" t="s">
        <v>100</v>
      </c>
      <c r="H11" s="6" t="s">
        <v>35</v>
      </c>
      <c r="I11" s="6" t="s">
        <v>70</v>
      </c>
      <c r="J11" s="6" t="s">
        <v>101</v>
      </c>
      <c r="K11" s="6" t="s">
        <v>102</v>
      </c>
      <c r="L11" s="8">
        <f>IFERROR(VLOOKUP(A11,Bodovani_zavody_3plus!$A$2:$EL$71,3,FALSE),0)</f>
        <v>70</v>
      </c>
    </row>
    <row r="12" spans="1:12" x14ac:dyDescent="0.25">
      <c r="A12" s="5">
        <v>11</v>
      </c>
      <c r="B12" s="6" t="s">
        <v>103</v>
      </c>
      <c r="C12" s="7" t="s">
        <v>97</v>
      </c>
      <c r="D12" s="7" t="s">
        <v>104</v>
      </c>
      <c r="E12" s="6" t="s">
        <v>32</v>
      </c>
      <c r="F12" s="7" t="s">
        <v>105</v>
      </c>
      <c r="G12" s="6" t="s">
        <v>106</v>
      </c>
      <c r="H12" s="6" t="s">
        <v>107</v>
      </c>
      <c r="I12" s="6" t="s">
        <v>108</v>
      </c>
      <c r="J12" s="6" t="s">
        <v>109</v>
      </c>
      <c r="K12" s="6" t="s">
        <v>110</v>
      </c>
      <c r="L12" s="8">
        <f>IFERROR(VLOOKUP(A12,Bodovani_zavody_3plus!$A$2:$EL$71,3,FALSE),0)</f>
        <v>68</v>
      </c>
    </row>
    <row r="13" spans="1:12" x14ac:dyDescent="0.25">
      <c r="A13" s="5">
        <v>12</v>
      </c>
      <c r="B13" s="6" t="s">
        <v>111</v>
      </c>
      <c r="C13" s="7" t="s">
        <v>112</v>
      </c>
      <c r="D13" s="7" t="s">
        <v>113</v>
      </c>
      <c r="E13" s="6" t="s">
        <v>99</v>
      </c>
      <c r="F13" s="7" t="s">
        <v>114</v>
      </c>
      <c r="G13" s="6" t="s">
        <v>115</v>
      </c>
      <c r="H13" s="6" t="s">
        <v>92</v>
      </c>
      <c r="I13" s="6" t="s">
        <v>116</v>
      </c>
      <c r="J13" s="6" t="s">
        <v>117</v>
      </c>
      <c r="K13" s="6" t="s">
        <v>118</v>
      </c>
      <c r="L13" s="8">
        <f>IFERROR(VLOOKUP(A13,Bodovani_zavody_3plus!$A$2:$EL$71,3,FALSE),0)</f>
        <v>66</v>
      </c>
    </row>
    <row r="14" spans="1:12" x14ac:dyDescent="0.25">
      <c r="A14" s="5">
        <v>13</v>
      </c>
      <c r="B14" s="6" t="s">
        <v>119</v>
      </c>
      <c r="C14" s="7" t="s">
        <v>30</v>
      </c>
      <c r="D14" s="7" t="s">
        <v>120</v>
      </c>
      <c r="E14" s="6" t="s">
        <v>121</v>
      </c>
      <c r="F14" s="7" t="s">
        <v>122</v>
      </c>
      <c r="G14" s="6" t="s">
        <v>123</v>
      </c>
      <c r="H14" s="6" t="s">
        <v>124</v>
      </c>
      <c r="I14" s="6" t="s">
        <v>125</v>
      </c>
      <c r="J14" s="6" t="s">
        <v>126</v>
      </c>
      <c r="K14" s="6" t="s">
        <v>127</v>
      </c>
      <c r="L14" s="8">
        <f>IFERROR(VLOOKUP(A14,Bodovani_zavody_3plus!$A$2:$EL$71,3,FALSE),0)</f>
        <v>64</v>
      </c>
    </row>
    <row r="15" spans="1:12" x14ac:dyDescent="0.25">
      <c r="A15" s="5">
        <v>14</v>
      </c>
      <c r="B15" s="6" t="s">
        <v>128</v>
      </c>
      <c r="C15" s="7" t="s">
        <v>129</v>
      </c>
      <c r="D15" s="7" t="s">
        <v>49</v>
      </c>
      <c r="E15" s="6" t="s">
        <v>130</v>
      </c>
      <c r="F15" s="7" t="s">
        <v>50</v>
      </c>
      <c r="G15" s="6" t="s">
        <v>131</v>
      </c>
      <c r="H15" s="6" t="s">
        <v>132</v>
      </c>
      <c r="I15" s="6" t="s">
        <v>133</v>
      </c>
      <c r="J15" s="6" t="s">
        <v>134</v>
      </c>
      <c r="K15" s="6" t="s">
        <v>135</v>
      </c>
      <c r="L15" s="8">
        <f>IFERROR(VLOOKUP(A15,Bodovani_zavody_3plus!$A$2:$EL$71,3,FALSE),0)</f>
        <v>62</v>
      </c>
    </row>
    <row r="16" spans="1:12" x14ac:dyDescent="0.25">
      <c r="A16" s="5">
        <v>15</v>
      </c>
      <c r="B16" s="6" t="s">
        <v>136</v>
      </c>
      <c r="C16" s="7" t="s">
        <v>97</v>
      </c>
      <c r="D16" s="7" t="s">
        <v>137</v>
      </c>
      <c r="E16" s="6" t="s">
        <v>15</v>
      </c>
      <c r="F16" s="8"/>
      <c r="G16" s="6" t="s">
        <v>138</v>
      </c>
      <c r="H16" s="6" t="s">
        <v>17</v>
      </c>
      <c r="I16" s="6" t="s">
        <v>139</v>
      </c>
      <c r="J16" s="6" t="s">
        <v>140</v>
      </c>
      <c r="K16" s="6" t="s">
        <v>141</v>
      </c>
      <c r="L16" s="8">
        <f>IFERROR(VLOOKUP(A16,Bodovani_zavody_3plus!$A$2:$EL$71,3,FALSE),0)</f>
        <v>60</v>
      </c>
    </row>
    <row r="17" spans="1:12" x14ac:dyDescent="0.25">
      <c r="A17" s="5"/>
      <c r="B17" s="6" t="s">
        <v>12</v>
      </c>
      <c r="C17" s="7" t="s">
        <v>13</v>
      </c>
      <c r="D17" s="7" t="s">
        <v>14</v>
      </c>
      <c r="E17" s="6" t="s">
        <v>15</v>
      </c>
      <c r="F17" s="7" t="s">
        <v>16</v>
      </c>
      <c r="G17" s="5" t="s">
        <v>489</v>
      </c>
      <c r="H17" s="6" t="s">
        <v>17</v>
      </c>
      <c r="I17" s="6" t="s">
        <v>18</v>
      </c>
      <c r="J17" s="6" t="s">
        <v>19</v>
      </c>
      <c r="K17" s="5"/>
      <c r="L17" s="8">
        <f>IFERROR(VLOOKUP(A17,Bodovani_zavody_3plus!$A$2:$EL$71,3,FALSE),0)</f>
        <v>0</v>
      </c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K13" sqref="K13"/>
    </sheetView>
  </sheetViews>
  <sheetFormatPr defaultRowHeight="15" x14ac:dyDescent="0.25"/>
  <cols>
    <col min="1" max="1" width="9" style="38" bestFit="1" customWidth="1"/>
    <col min="2" max="2" width="10.7109375" style="38" bestFit="1" customWidth="1"/>
    <col min="3" max="3" width="11.140625" style="38" bestFit="1" customWidth="1"/>
    <col min="4" max="4" width="26.85546875" style="38" bestFit="1" customWidth="1"/>
    <col min="5" max="16384" width="9.140625" style="38"/>
  </cols>
  <sheetData>
    <row r="1" spans="1:6" x14ac:dyDescent="0.25">
      <c r="A1" s="50" t="s">
        <v>1702</v>
      </c>
      <c r="B1" s="50"/>
      <c r="C1" s="50"/>
      <c r="D1" s="50"/>
    </row>
    <row r="2" spans="1:6" ht="30" x14ac:dyDescent="0.25">
      <c r="A2" s="39" t="s">
        <v>1703</v>
      </c>
      <c r="B2" s="40" t="s">
        <v>2</v>
      </c>
      <c r="C2" s="40" t="s">
        <v>1704</v>
      </c>
      <c r="D2" s="40" t="s">
        <v>1705</v>
      </c>
      <c r="E2" s="40" t="s">
        <v>1706</v>
      </c>
      <c r="F2" s="40" t="s">
        <v>0</v>
      </c>
    </row>
    <row r="3" spans="1:6" x14ac:dyDescent="0.25">
      <c r="A3" s="41">
        <v>311</v>
      </c>
      <c r="B3" s="41" t="s">
        <v>957</v>
      </c>
      <c r="C3" s="41" t="s">
        <v>1707</v>
      </c>
      <c r="D3" s="41" t="s">
        <v>1708</v>
      </c>
      <c r="E3" s="42">
        <v>7.1527777777777787E-2</v>
      </c>
      <c r="F3" s="43" t="s">
        <v>493</v>
      </c>
    </row>
    <row r="4" spans="1:6" x14ac:dyDescent="0.25">
      <c r="A4" s="41">
        <v>308</v>
      </c>
      <c r="B4" s="41" t="s">
        <v>1709</v>
      </c>
      <c r="C4" s="41" t="s">
        <v>1710</v>
      </c>
      <c r="D4" s="41" t="s">
        <v>1711</v>
      </c>
      <c r="E4" s="42">
        <v>7.6388888888888895E-2</v>
      </c>
      <c r="F4" s="43" t="s">
        <v>494</v>
      </c>
    </row>
    <row r="5" spans="1:6" x14ac:dyDescent="0.25">
      <c r="A5" s="41">
        <v>315</v>
      </c>
      <c r="B5" s="41" t="s">
        <v>297</v>
      </c>
      <c r="C5" s="41" t="s">
        <v>948</v>
      </c>
      <c r="D5" s="41" t="s">
        <v>262</v>
      </c>
      <c r="E5" s="42">
        <v>9.5138888888888884E-2</v>
      </c>
      <c r="F5" s="43" t="s">
        <v>495</v>
      </c>
    </row>
    <row r="6" spans="1:6" x14ac:dyDescent="0.25">
      <c r="A6" s="41">
        <v>322</v>
      </c>
      <c r="B6" s="41" t="s">
        <v>1712</v>
      </c>
      <c r="C6" s="41" t="s">
        <v>1713</v>
      </c>
      <c r="D6" s="41" t="s">
        <v>262</v>
      </c>
      <c r="E6" s="42">
        <v>0.10416666666666667</v>
      </c>
      <c r="F6" s="43" t="s">
        <v>496</v>
      </c>
    </row>
    <row r="7" spans="1:6" x14ac:dyDescent="0.25">
      <c r="A7" s="41">
        <v>319</v>
      </c>
      <c r="B7" s="41" t="s">
        <v>1714</v>
      </c>
      <c r="C7" s="41" t="s">
        <v>388</v>
      </c>
      <c r="D7" s="41" t="s">
        <v>389</v>
      </c>
      <c r="E7" s="42">
        <v>0.1076388888888889</v>
      </c>
      <c r="F7" s="43" t="s">
        <v>497</v>
      </c>
    </row>
    <row r="8" spans="1:6" x14ac:dyDescent="0.25">
      <c r="A8" s="41">
        <v>320</v>
      </c>
      <c r="B8" s="41" t="s">
        <v>307</v>
      </c>
      <c r="C8" s="41" t="s">
        <v>1715</v>
      </c>
      <c r="D8" s="41" t="s">
        <v>1716</v>
      </c>
      <c r="E8" s="42">
        <v>0.10902777777777778</v>
      </c>
      <c r="F8" s="43" t="s">
        <v>498</v>
      </c>
    </row>
    <row r="9" spans="1:6" x14ac:dyDescent="0.25">
      <c r="A9" s="41">
        <v>337</v>
      </c>
      <c r="B9" s="41" t="s">
        <v>1717</v>
      </c>
      <c r="C9" s="41" t="s">
        <v>412</v>
      </c>
      <c r="D9" s="41" t="s">
        <v>262</v>
      </c>
      <c r="E9" s="42">
        <v>0.12638888888888888</v>
      </c>
      <c r="F9" s="43" t="s">
        <v>499</v>
      </c>
    </row>
    <row r="10" spans="1:6" x14ac:dyDescent="0.25">
      <c r="A10" s="41">
        <v>324</v>
      </c>
      <c r="B10" s="41" t="s">
        <v>314</v>
      </c>
      <c r="C10" s="41" t="s">
        <v>1718</v>
      </c>
      <c r="D10" s="41" t="s">
        <v>1607</v>
      </c>
      <c r="E10" s="42">
        <v>0.1277777777777778</v>
      </c>
      <c r="F10" s="43" t="s">
        <v>500</v>
      </c>
    </row>
    <row r="11" spans="1:6" x14ac:dyDescent="0.25">
      <c r="A11" s="41">
        <v>305</v>
      </c>
      <c r="B11" s="41" t="s">
        <v>1719</v>
      </c>
      <c r="C11" s="41" t="s">
        <v>1720</v>
      </c>
      <c r="D11" s="41" t="s">
        <v>1721</v>
      </c>
      <c r="E11" s="42">
        <v>0.13055555555555556</v>
      </c>
      <c r="F11" s="43" t="s">
        <v>501</v>
      </c>
    </row>
    <row r="12" spans="1:6" x14ac:dyDescent="0.25">
      <c r="A12" s="41">
        <v>318</v>
      </c>
      <c r="B12" s="41" t="s">
        <v>1722</v>
      </c>
      <c r="C12" s="41" t="s">
        <v>1723</v>
      </c>
      <c r="D12" s="41" t="s">
        <v>1724</v>
      </c>
      <c r="E12" s="42">
        <v>0.13472222222222222</v>
      </c>
      <c r="F12" s="43" t="s">
        <v>502</v>
      </c>
    </row>
    <row r="13" spans="1:6" x14ac:dyDescent="0.25">
      <c r="A13" s="41">
        <v>303</v>
      </c>
      <c r="B13" s="41" t="s">
        <v>1725</v>
      </c>
      <c r="C13" s="41" t="s">
        <v>453</v>
      </c>
      <c r="D13" s="41" t="s">
        <v>455</v>
      </c>
      <c r="E13" s="42">
        <v>0.1361111111111111</v>
      </c>
      <c r="F13" s="43" t="s">
        <v>503</v>
      </c>
    </row>
    <row r="14" spans="1:6" x14ac:dyDescent="0.25">
      <c r="A14" s="44">
        <v>332</v>
      </c>
      <c r="B14" s="44" t="s">
        <v>1726</v>
      </c>
      <c r="C14" s="44" t="s">
        <v>1727</v>
      </c>
      <c r="D14" s="41" t="s">
        <v>262</v>
      </c>
      <c r="E14" s="42">
        <v>0.13749999999999998</v>
      </c>
      <c r="F14" s="43" t="s">
        <v>504</v>
      </c>
    </row>
    <row r="15" spans="1:6" x14ac:dyDescent="0.25">
      <c r="A15" s="44">
        <v>336</v>
      </c>
      <c r="B15" s="44" t="s">
        <v>417</v>
      </c>
      <c r="C15" s="44" t="s">
        <v>1728</v>
      </c>
      <c r="D15" s="41" t="s">
        <v>1729</v>
      </c>
      <c r="E15" s="42">
        <v>0.14444444444444446</v>
      </c>
      <c r="F15" s="43" t="s">
        <v>505</v>
      </c>
    </row>
    <row r="16" spans="1:6" x14ac:dyDescent="0.25">
      <c r="A16" s="44">
        <v>310</v>
      </c>
      <c r="B16" s="44" t="s">
        <v>859</v>
      </c>
      <c r="C16" s="44" t="s">
        <v>1730</v>
      </c>
      <c r="D16" s="41" t="s">
        <v>1567</v>
      </c>
      <c r="E16" s="42">
        <v>0.15416666666666667</v>
      </c>
      <c r="F16" s="43" t="s">
        <v>506</v>
      </c>
    </row>
    <row r="17" spans="1:6" x14ac:dyDescent="0.25">
      <c r="A17" s="41">
        <v>317</v>
      </c>
      <c r="B17" s="41" t="s">
        <v>1731</v>
      </c>
      <c r="C17" s="41" t="s">
        <v>1732</v>
      </c>
      <c r="D17" s="41" t="s">
        <v>1733</v>
      </c>
      <c r="E17" s="42">
        <v>0.16319444444444445</v>
      </c>
      <c r="F17" s="43" t="s">
        <v>507</v>
      </c>
    </row>
    <row r="18" spans="1:6" x14ac:dyDescent="0.25">
      <c r="A18" s="41">
        <v>309</v>
      </c>
      <c r="B18" s="41" t="s">
        <v>1734</v>
      </c>
      <c r="C18" s="41" t="s">
        <v>1730</v>
      </c>
      <c r="D18" s="41" t="s">
        <v>1567</v>
      </c>
      <c r="E18" s="42">
        <v>0.26111111111111113</v>
      </c>
      <c r="F18" s="43" t="s">
        <v>508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" sqref="H1:I1048576"/>
    </sheetView>
  </sheetViews>
  <sheetFormatPr defaultRowHeight="15" x14ac:dyDescent="0.25"/>
  <cols>
    <col min="1" max="1" width="9.140625" style="38"/>
    <col min="2" max="2" width="8.140625" style="38" bestFit="1" customWidth="1"/>
    <col min="3" max="3" width="10.85546875" style="38" bestFit="1" customWidth="1"/>
    <col min="4" max="4" width="14.28515625" style="38" bestFit="1" customWidth="1"/>
    <col min="5" max="16384" width="9.140625" style="38"/>
  </cols>
  <sheetData>
    <row r="1" spans="1:6" x14ac:dyDescent="0.25">
      <c r="A1" s="50" t="s">
        <v>1735</v>
      </c>
      <c r="B1" s="50"/>
      <c r="C1" s="50"/>
      <c r="D1" s="50"/>
    </row>
    <row r="2" spans="1:6" ht="30" x14ac:dyDescent="0.25">
      <c r="A2" s="45" t="s">
        <v>1703</v>
      </c>
      <c r="B2" s="46" t="s">
        <v>1736</v>
      </c>
      <c r="C2" s="46" t="s">
        <v>1737</v>
      </c>
      <c r="D2" s="46" t="s">
        <v>1705</v>
      </c>
      <c r="E2" s="46" t="s">
        <v>1706</v>
      </c>
      <c r="F2" s="46" t="s">
        <v>0</v>
      </c>
    </row>
    <row r="3" spans="1:6" x14ac:dyDescent="0.25">
      <c r="A3" s="41">
        <v>334</v>
      </c>
      <c r="B3" s="41" t="s">
        <v>957</v>
      </c>
      <c r="C3" s="41" t="s">
        <v>1738</v>
      </c>
      <c r="D3" s="41" t="s">
        <v>1739</v>
      </c>
      <c r="E3" s="42">
        <v>0.16180555555555556</v>
      </c>
      <c r="F3" s="43" t="s">
        <v>493</v>
      </c>
    </row>
    <row r="4" spans="1:6" x14ac:dyDescent="0.25">
      <c r="A4" s="41">
        <v>311</v>
      </c>
      <c r="B4" s="41" t="s">
        <v>957</v>
      </c>
      <c r="C4" s="41" t="s">
        <v>1707</v>
      </c>
      <c r="D4" s="41" t="s">
        <v>1740</v>
      </c>
      <c r="E4" s="42">
        <v>0.17986111111111111</v>
      </c>
      <c r="F4" s="43" t="s">
        <v>494</v>
      </c>
    </row>
    <row r="5" spans="1:6" x14ac:dyDescent="0.25">
      <c r="A5" s="41">
        <v>331</v>
      </c>
      <c r="B5" s="41" t="s">
        <v>343</v>
      </c>
      <c r="C5" s="41" t="s">
        <v>1741</v>
      </c>
      <c r="D5" s="41" t="s">
        <v>1742</v>
      </c>
      <c r="E5" s="42">
        <v>0.18680555555555556</v>
      </c>
      <c r="F5" s="43" t="s">
        <v>495</v>
      </c>
    </row>
    <row r="6" spans="1:6" x14ac:dyDescent="0.25">
      <c r="A6" s="41">
        <v>308</v>
      </c>
      <c r="B6" s="41" t="s">
        <v>1709</v>
      </c>
      <c r="C6" s="41" t="s">
        <v>1710</v>
      </c>
      <c r="D6" s="41" t="s">
        <v>1711</v>
      </c>
      <c r="E6" s="42">
        <v>0.18888888888888888</v>
      </c>
      <c r="F6" s="43" t="s">
        <v>496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H1" sqref="H1:I1048576"/>
    </sheetView>
  </sheetViews>
  <sheetFormatPr defaultRowHeight="15" x14ac:dyDescent="0.25"/>
  <cols>
    <col min="1" max="1" width="9.140625" style="38"/>
    <col min="2" max="2" width="7.7109375" style="38" bestFit="1" customWidth="1"/>
    <col min="3" max="3" width="10" style="38" bestFit="1" customWidth="1"/>
    <col min="4" max="4" width="26.85546875" style="38" bestFit="1" customWidth="1"/>
    <col min="5" max="5" width="9.140625" style="38"/>
    <col min="6" max="6" width="9.140625" style="47"/>
    <col min="7" max="16384" width="9.140625" style="38"/>
  </cols>
  <sheetData>
    <row r="1" spans="1:6" x14ac:dyDescent="0.25">
      <c r="A1" s="51" t="s">
        <v>1743</v>
      </c>
      <c r="B1" s="51"/>
      <c r="C1" s="51"/>
    </row>
    <row r="2" spans="1:6" ht="30" x14ac:dyDescent="0.25">
      <c r="A2" s="39" t="s">
        <v>1703</v>
      </c>
      <c r="B2" s="40" t="s">
        <v>2</v>
      </c>
      <c r="C2" s="40" t="s">
        <v>1704</v>
      </c>
      <c r="D2" s="40" t="s">
        <v>1705</v>
      </c>
      <c r="E2" s="40" t="s">
        <v>1706</v>
      </c>
      <c r="F2" s="40" t="s">
        <v>0</v>
      </c>
    </row>
    <row r="3" spans="1:6" x14ac:dyDescent="0.25">
      <c r="A3" s="41">
        <v>333</v>
      </c>
      <c r="B3" s="41" t="s">
        <v>593</v>
      </c>
      <c r="C3" s="41" t="s">
        <v>1744</v>
      </c>
      <c r="D3" s="41" t="s">
        <v>1745</v>
      </c>
      <c r="E3" s="42">
        <v>9.1666666666666674E-2</v>
      </c>
      <c r="F3" s="43" t="s">
        <v>493</v>
      </c>
    </row>
    <row r="4" spans="1:6" x14ac:dyDescent="0.25">
      <c r="A4" s="41">
        <v>327</v>
      </c>
      <c r="B4" s="41" t="s">
        <v>1605</v>
      </c>
      <c r="C4" s="41" t="s">
        <v>1746</v>
      </c>
      <c r="D4" s="41" t="s">
        <v>1747</v>
      </c>
      <c r="E4" s="42">
        <v>9.3055555555555558E-2</v>
      </c>
      <c r="F4" s="43" t="s">
        <v>494</v>
      </c>
    </row>
    <row r="5" spans="1:6" x14ac:dyDescent="0.25">
      <c r="A5" s="41">
        <v>326</v>
      </c>
      <c r="B5" s="41" t="s">
        <v>13</v>
      </c>
      <c r="C5" s="41" t="s">
        <v>1746</v>
      </c>
      <c r="D5" s="41" t="s">
        <v>1748</v>
      </c>
      <c r="E5" s="42">
        <v>9.4444444444444442E-2</v>
      </c>
      <c r="F5" s="43" t="s">
        <v>495</v>
      </c>
    </row>
    <row r="6" spans="1:6" x14ac:dyDescent="0.25">
      <c r="A6" s="41">
        <v>335</v>
      </c>
      <c r="B6" s="41" t="s">
        <v>1749</v>
      </c>
      <c r="C6" s="41" t="s">
        <v>1750</v>
      </c>
      <c r="D6" s="41" t="s">
        <v>1751</v>
      </c>
      <c r="E6" s="42">
        <v>9.8611111111111108E-2</v>
      </c>
      <c r="F6" s="43" t="s">
        <v>496</v>
      </c>
    </row>
    <row r="7" spans="1:6" x14ac:dyDescent="0.25">
      <c r="A7" s="41">
        <v>301</v>
      </c>
      <c r="B7" s="41" t="s">
        <v>1752</v>
      </c>
      <c r="C7" s="41" t="s">
        <v>1753</v>
      </c>
      <c r="D7" s="41" t="s">
        <v>1754</v>
      </c>
      <c r="E7" s="42">
        <v>0.10416666666666667</v>
      </c>
      <c r="F7" s="43" t="s">
        <v>497</v>
      </c>
    </row>
    <row r="8" spans="1:6" x14ac:dyDescent="0.25">
      <c r="A8" s="41">
        <v>321</v>
      </c>
      <c r="B8" s="41" t="s">
        <v>586</v>
      </c>
      <c r="C8" s="41" t="s">
        <v>703</v>
      </c>
      <c r="D8" s="41" t="s">
        <v>1716</v>
      </c>
      <c r="E8" s="42">
        <v>0.1125</v>
      </c>
      <c r="F8" s="43" t="s">
        <v>498</v>
      </c>
    </row>
    <row r="9" spans="1:6" x14ac:dyDescent="0.25">
      <c r="A9" s="41">
        <v>329</v>
      </c>
      <c r="B9" s="41" t="s">
        <v>593</v>
      </c>
      <c r="C9" s="41" t="s">
        <v>1755</v>
      </c>
      <c r="D9" s="41" t="s">
        <v>1756</v>
      </c>
      <c r="E9" s="42">
        <v>0.125</v>
      </c>
      <c r="F9" s="43" t="s">
        <v>499</v>
      </c>
    </row>
    <row r="10" spans="1:6" x14ac:dyDescent="0.25">
      <c r="A10" s="41">
        <v>312</v>
      </c>
      <c r="B10" s="41" t="s">
        <v>74</v>
      </c>
      <c r="C10" s="41" t="s">
        <v>1757</v>
      </c>
      <c r="D10" s="41" t="s">
        <v>1758</v>
      </c>
      <c r="E10" s="42">
        <v>0.13402777777777777</v>
      </c>
      <c r="F10" s="43" t="s">
        <v>500</v>
      </c>
    </row>
    <row r="11" spans="1:6" x14ac:dyDescent="0.25">
      <c r="A11" s="41">
        <v>330</v>
      </c>
      <c r="B11" s="41" t="s">
        <v>97</v>
      </c>
      <c r="C11" s="41" t="s">
        <v>1755</v>
      </c>
      <c r="D11" s="41" t="s">
        <v>1756</v>
      </c>
      <c r="E11" s="42">
        <v>0.1361111111111111</v>
      </c>
      <c r="F11" s="43" t="s">
        <v>501</v>
      </c>
    </row>
    <row r="12" spans="1:6" x14ac:dyDescent="0.25">
      <c r="A12" s="41">
        <v>328</v>
      </c>
      <c r="B12" s="41" t="s">
        <v>1749</v>
      </c>
      <c r="C12" s="41" t="s">
        <v>700</v>
      </c>
      <c r="D12" s="41" t="s">
        <v>262</v>
      </c>
      <c r="E12" s="42">
        <v>0.1388888888888889</v>
      </c>
      <c r="F12" s="43" t="s">
        <v>502</v>
      </c>
    </row>
    <row r="13" spans="1:6" x14ac:dyDescent="0.25">
      <c r="A13" s="41">
        <v>339</v>
      </c>
      <c r="B13" s="41" t="s">
        <v>1759</v>
      </c>
      <c r="C13" s="41" t="s">
        <v>1760</v>
      </c>
      <c r="D13" s="41" t="s">
        <v>1761</v>
      </c>
      <c r="E13" s="42">
        <v>0.14305555555555557</v>
      </c>
      <c r="F13" s="43" t="s">
        <v>503</v>
      </c>
    </row>
    <row r="14" spans="1:6" x14ac:dyDescent="0.25">
      <c r="A14" s="41">
        <v>306</v>
      </c>
      <c r="B14" s="41" t="s">
        <v>1762</v>
      </c>
      <c r="C14" s="41" t="s">
        <v>1218</v>
      </c>
      <c r="D14" s="41" t="s">
        <v>1763</v>
      </c>
      <c r="E14" s="42">
        <v>0.14444444444444446</v>
      </c>
      <c r="F14" s="43" t="s">
        <v>504</v>
      </c>
    </row>
    <row r="15" spans="1:6" x14ac:dyDescent="0.25">
      <c r="A15" s="41">
        <v>306</v>
      </c>
      <c r="B15" s="41" t="s">
        <v>74</v>
      </c>
      <c r="C15" s="41" t="s">
        <v>1764</v>
      </c>
      <c r="D15" s="41" t="s">
        <v>1765</v>
      </c>
      <c r="E15" s="42">
        <v>0.14444444444444446</v>
      </c>
      <c r="F15" s="43" t="s">
        <v>505</v>
      </c>
    </row>
    <row r="16" spans="1:6" x14ac:dyDescent="0.25">
      <c r="A16" s="41">
        <v>340</v>
      </c>
      <c r="B16" s="41" t="s">
        <v>593</v>
      </c>
      <c r="C16" s="41" t="s">
        <v>1766</v>
      </c>
      <c r="D16" s="41"/>
      <c r="E16" s="42">
        <v>0.14930555555555555</v>
      </c>
      <c r="F16" s="43" t="s">
        <v>506</v>
      </c>
    </row>
    <row r="17" spans="1:6" x14ac:dyDescent="0.25">
      <c r="A17" s="41">
        <v>313</v>
      </c>
      <c r="B17" s="41" t="s">
        <v>1767</v>
      </c>
      <c r="C17" s="41" t="s">
        <v>1768</v>
      </c>
      <c r="D17" s="41" t="s">
        <v>1769</v>
      </c>
      <c r="E17" s="42">
        <v>0.16250000000000001</v>
      </c>
      <c r="F17" s="43" t="s">
        <v>507</v>
      </c>
    </row>
    <row r="18" spans="1:6" x14ac:dyDescent="0.25">
      <c r="A18" s="41">
        <v>314</v>
      </c>
      <c r="B18" s="41" t="s">
        <v>806</v>
      </c>
      <c r="C18" s="41" t="s">
        <v>1768</v>
      </c>
      <c r="D18" s="41" t="s">
        <v>262</v>
      </c>
      <c r="E18" s="42">
        <v>0.16666666666666666</v>
      </c>
      <c r="F18" s="43" t="s">
        <v>508</v>
      </c>
    </row>
    <row r="19" spans="1:6" x14ac:dyDescent="0.25">
      <c r="A19" s="41">
        <v>325</v>
      </c>
      <c r="B19" s="41" t="s">
        <v>21</v>
      </c>
      <c r="C19" s="41" t="s">
        <v>1685</v>
      </c>
      <c r="D19" s="41" t="s">
        <v>1770</v>
      </c>
      <c r="E19" s="42">
        <v>0.22569444444444445</v>
      </c>
      <c r="F19" s="43" t="s">
        <v>509</v>
      </c>
    </row>
    <row r="20" spans="1:6" x14ac:dyDescent="0.25">
      <c r="A20" s="41">
        <v>307</v>
      </c>
      <c r="B20" s="41" t="s">
        <v>21</v>
      </c>
      <c r="C20" s="41" t="s">
        <v>1771</v>
      </c>
      <c r="D20" s="41" t="s">
        <v>1772</v>
      </c>
      <c r="E20" s="48" t="s">
        <v>489</v>
      </c>
      <c r="F20" s="43"/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14" sqref="H14"/>
    </sheetView>
  </sheetViews>
  <sheetFormatPr defaultRowHeight="15" x14ac:dyDescent="0.25"/>
  <cols>
    <col min="1" max="3" width="9.140625" style="38"/>
    <col min="4" max="4" width="19.28515625" style="38" bestFit="1" customWidth="1"/>
    <col min="5" max="16384" width="9.140625" style="38"/>
  </cols>
  <sheetData>
    <row r="1" spans="1:6" x14ac:dyDescent="0.25">
      <c r="A1" s="50" t="s">
        <v>1773</v>
      </c>
      <c r="B1" s="50"/>
      <c r="C1" s="50"/>
      <c r="D1" s="50"/>
    </row>
    <row r="2" spans="1:6" ht="30" x14ac:dyDescent="0.25">
      <c r="A2" s="45" t="s">
        <v>1703</v>
      </c>
      <c r="B2" s="46" t="s">
        <v>1736</v>
      </c>
      <c r="C2" s="46" t="s">
        <v>1737</v>
      </c>
      <c r="D2" s="46" t="s">
        <v>1705</v>
      </c>
      <c r="E2" s="46" t="s">
        <v>1706</v>
      </c>
      <c r="F2" s="46" t="s">
        <v>0</v>
      </c>
    </row>
    <row r="3" spans="1:6" x14ac:dyDescent="0.25">
      <c r="A3" s="41">
        <v>341</v>
      </c>
      <c r="B3" s="41" t="s">
        <v>750</v>
      </c>
      <c r="C3" s="41" t="s">
        <v>1774</v>
      </c>
      <c r="D3" s="41" t="s">
        <v>1775</v>
      </c>
      <c r="E3" s="42">
        <v>0.2388888888888889</v>
      </c>
      <c r="F3" s="43" t="s">
        <v>493</v>
      </c>
    </row>
    <row r="4" spans="1:6" x14ac:dyDescent="0.25">
      <c r="A4" s="41">
        <v>327</v>
      </c>
      <c r="B4" s="41" t="s">
        <v>1605</v>
      </c>
      <c r="C4" s="41" t="s">
        <v>1746</v>
      </c>
      <c r="D4" s="41" t="s">
        <v>1747</v>
      </c>
      <c r="E4" s="42">
        <v>0.23958333333333334</v>
      </c>
      <c r="F4" s="43" t="s">
        <v>494</v>
      </c>
    </row>
    <row r="5" spans="1:6" x14ac:dyDescent="0.25">
      <c r="A5" s="44">
        <v>316</v>
      </c>
      <c r="B5" s="44" t="s">
        <v>597</v>
      </c>
      <c r="C5" s="44" t="s">
        <v>1776</v>
      </c>
      <c r="D5" s="44" t="s">
        <v>1777</v>
      </c>
      <c r="E5" s="42">
        <v>0.25486111111111109</v>
      </c>
      <c r="F5" s="43" t="s">
        <v>495</v>
      </c>
    </row>
    <row r="6" spans="1:6" x14ac:dyDescent="0.25">
      <c r="A6" s="44">
        <v>326</v>
      </c>
      <c r="B6" s="44" t="s">
        <v>13</v>
      </c>
      <c r="C6" s="44" t="s">
        <v>1746</v>
      </c>
      <c r="D6" s="44" t="s">
        <v>1748</v>
      </c>
      <c r="E6" s="42">
        <v>0.25555555555555559</v>
      </c>
      <c r="F6" s="43" t="s">
        <v>496</v>
      </c>
    </row>
    <row r="7" spans="1:6" x14ac:dyDescent="0.25">
      <c r="A7" s="41">
        <v>333</v>
      </c>
      <c r="B7" s="41" t="s">
        <v>593</v>
      </c>
      <c r="C7" s="41" t="s">
        <v>1744</v>
      </c>
      <c r="D7" s="41" t="s">
        <v>1745</v>
      </c>
      <c r="E7" s="42">
        <v>0.25972222222222224</v>
      </c>
      <c r="F7" s="43" t="s">
        <v>497</v>
      </c>
    </row>
    <row r="8" spans="1:6" x14ac:dyDescent="0.25">
      <c r="A8" s="41">
        <v>302</v>
      </c>
      <c r="B8" s="41" t="s">
        <v>21</v>
      </c>
      <c r="C8" s="41" t="s">
        <v>261</v>
      </c>
      <c r="D8" s="41" t="s">
        <v>455</v>
      </c>
      <c r="E8" s="42">
        <v>0.26041666666666669</v>
      </c>
      <c r="F8" s="43" t="s">
        <v>498</v>
      </c>
    </row>
    <row r="9" spans="1:6" x14ac:dyDescent="0.25">
      <c r="A9" s="41">
        <v>301</v>
      </c>
      <c r="B9" s="41" t="s">
        <v>1752</v>
      </c>
      <c r="C9" s="41" t="s">
        <v>1753</v>
      </c>
      <c r="D9" s="41" t="s">
        <v>1754</v>
      </c>
      <c r="E9" s="42">
        <v>0.32013888888888892</v>
      </c>
      <c r="F9" s="43" t="s">
        <v>499</v>
      </c>
    </row>
    <row r="10" spans="1:6" x14ac:dyDescent="0.25">
      <c r="A10" s="41">
        <v>338</v>
      </c>
      <c r="B10" s="41" t="s">
        <v>750</v>
      </c>
      <c r="C10" s="41" t="s">
        <v>587</v>
      </c>
      <c r="D10" s="41" t="s">
        <v>262</v>
      </c>
      <c r="E10" s="42">
        <v>0.3263888888888889</v>
      </c>
      <c r="F10" s="43" t="s">
        <v>500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opLeftCell="B1" zoomScaleNormal="100" workbookViewId="0">
      <selection activeCell="L14" sqref="L14"/>
    </sheetView>
  </sheetViews>
  <sheetFormatPr defaultRowHeight="15" x14ac:dyDescent="0.25"/>
  <cols>
    <col min="1" max="1" width="22" style="25" hidden="1" customWidth="1"/>
    <col min="2" max="2" width="6.5703125" bestFit="1" customWidth="1"/>
    <col min="3" max="3" width="12.42578125" bestFit="1" customWidth="1"/>
    <col min="4" max="4" width="14.85546875" bestFit="1" customWidth="1"/>
    <col min="5" max="5" width="28.42578125" bestFit="1" customWidth="1"/>
    <col min="6" max="6" width="9.5703125" bestFit="1" customWidth="1"/>
    <col min="7" max="11" width="15.7109375" customWidth="1"/>
    <col min="257" max="257" width="6.5703125" bestFit="1" customWidth="1"/>
    <col min="258" max="258" width="12.42578125" bestFit="1" customWidth="1"/>
    <col min="259" max="259" width="14.85546875" bestFit="1" customWidth="1"/>
    <col min="260" max="260" width="28.42578125" bestFit="1" customWidth="1"/>
    <col min="261" max="261" width="9.5703125" bestFit="1" customWidth="1"/>
    <col min="262" max="266" width="15.7109375" customWidth="1"/>
    <col min="513" max="513" width="6.5703125" bestFit="1" customWidth="1"/>
    <col min="514" max="514" width="12.42578125" bestFit="1" customWidth="1"/>
    <col min="515" max="515" width="14.85546875" bestFit="1" customWidth="1"/>
    <col min="516" max="516" width="28.42578125" bestFit="1" customWidth="1"/>
    <col min="517" max="517" width="9.5703125" bestFit="1" customWidth="1"/>
    <col min="518" max="522" width="15.7109375" customWidth="1"/>
    <col min="769" max="769" width="6.5703125" bestFit="1" customWidth="1"/>
    <col min="770" max="770" width="12.42578125" bestFit="1" customWidth="1"/>
    <col min="771" max="771" width="14.85546875" bestFit="1" customWidth="1"/>
    <col min="772" max="772" width="28.42578125" bestFit="1" customWidth="1"/>
    <col min="773" max="773" width="9.5703125" bestFit="1" customWidth="1"/>
    <col min="774" max="778" width="15.7109375" customWidth="1"/>
    <col min="1025" max="1025" width="6.5703125" bestFit="1" customWidth="1"/>
    <col min="1026" max="1026" width="12.42578125" bestFit="1" customWidth="1"/>
    <col min="1027" max="1027" width="14.85546875" bestFit="1" customWidth="1"/>
    <col min="1028" max="1028" width="28.42578125" bestFit="1" customWidth="1"/>
    <col min="1029" max="1029" width="9.5703125" bestFit="1" customWidth="1"/>
    <col min="1030" max="1034" width="15.7109375" customWidth="1"/>
    <col min="1281" max="1281" width="6.5703125" bestFit="1" customWidth="1"/>
    <col min="1282" max="1282" width="12.42578125" bestFit="1" customWidth="1"/>
    <col min="1283" max="1283" width="14.85546875" bestFit="1" customWidth="1"/>
    <col min="1284" max="1284" width="28.42578125" bestFit="1" customWidth="1"/>
    <col min="1285" max="1285" width="9.5703125" bestFit="1" customWidth="1"/>
    <col min="1286" max="1290" width="15.7109375" customWidth="1"/>
    <col min="1537" max="1537" width="6.5703125" bestFit="1" customWidth="1"/>
    <col min="1538" max="1538" width="12.42578125" bestFit="1" customWidth="1"/>
    <col min="1539" max="1539" width="14.85546875" bestFit="1" customWidth="1"/>
    <col min="1540" max="1540" width="28.42578125" bestFit="1" customWidth="1"/>
    <col min="1541" max="1541" width="9.5703125" bestFit="1" customWidth="1"/>
    <col min="1542" max="1546" width="15.7109375" customWidth="1"/>
    <col min="1793" max="1793" width="6.5703125" bestFit="1" customWidth="1"/>
    <col min="1794" max="1794" width="12.42578125" bestFit="1" customWidth="1"/>
    <col min="1795" max="1795" width="14.85546875" bestFit="1" customWidth="1"/>
    <col min="1796" max="1796" width="28.42578125" bestFit="1" customWidth="1"/>
    <col min="1797" max="1797" width="9.5703125" bestFit="1" customWidth="1"/>
    <col min="1798" max="1802" width="15.7109375" customWidth="1"/>
    <col min="2049" max="2049" width="6.5703125" bestFit="1" customWidth="1"/>
    <col min="2050" max="2050" width="12.42578125" bestFit="1" customWidth="1"/>
    <col min="2051" max="2051" width="14.85546875" bestFit="1" customWidth="1"/>
    <col min="2052" max="2052" width="28.42578125" bestFit="1" customWidth="1"/>
    <col min="2053" max="2053" width="9.5703125" bestFit="1" customWidth="1"/>
    <col min="2054" max="2058" width="15.7109375" customWidth="1"/>
    <col min="2305" max="2305" width="6.5703125" bestFit="1" customWidth="1"/>
    <col min="2306" max="2306" width="12.42578125" bestFit="1" customWidth="1"/>
    <col min="2307" max="2307" width="14.85546875" bestFit="1" customWidth="1"/>
    <col min="2308" max="2308" width="28.42578125" bestFit="1" customWidth="1"/>
    <col min="2309" max="2309" width="9.5703125" bestFit="1" customWidth="1"/>
    <col min="2310" max="2314" width="15.7109375" customWidth="1"/>
    <col min="2561" max="2561" width="6.5703125" bestFit="1" customWidth="1"/>
    <col min="2562" max="2562" width="12.42578125" bestFit="1" customWidth="1"/>
    <col min="2563" max="2563" width="14.85546875" bestFit="1" customWidth="1"/>
    <col min="2564" max="2564" width="28.42578125" bestFit="1" customWidth="1"/>
    <col min="2565" max="2565" width="9.5703125" bestFit="1" customWidth="1"/>
    <col min="2566" max="2570" width="15.7109375" customWidth="1"/>
    <col min="2817" max="2817" width="6.5703125" bestFit="1" customWidth="1"/>
    <col min="2818" max="2818" width="12.42578125" bestFit="1" customWidth="1"/>
    <col min="2819" max="2819" width="14.85546875" bestFit="1" customWidth="1"/>
    <col min="2820" max="2820" width="28.42578125" bestFit="1" customWidth="1"/>
    <col min="2821" max="2821" width="9.5703125" bestFit="1" customWidth="1"/>
    <col min="2822" max="2826" width="15.7109375" customWidth="1"/>
    <col min="3073" max="3073" width="6.5703125" bestFit="1" customWidth="1"/>
    <col min="3074" max="3074" width="12.42578125" bestFit="1" customWidth="1"/>
    <col min="3075" max="3075" width="14.85546875" bestFit="1" customWidth="1"/>
    <col min="3076" max="3076" width="28.42578125" bestFit="1" customWidth="1"/>
    <col min="3077" max="3077" width="9.5703125" bestFit="1" customWidth="1"/>
    <col min="3078" max="3082" width="15.7109375" customWidth="1"/>
    <col min="3329" max="3329" width="6.5703125" bestFit="1" customWidth="1"/>
    <col min="3330" max="3330" width="12.42578125" bestFit="1" customWidth="1"/>
    <col min="3331" max="3331" width="14.85546875" bestFit="1" customWidth="1"/>
    <col min="3332" max="3332" width="28.42578125" bestFit="1" customWidth="1"/>
    <col min="3333" max="3333" width="9.5703125" bestFit="1" customWidth="1"/>
    <col min="3334" max="3338" width="15.7109375" customWidth="1"/>
    <col min="3585" max="3585" width="6.5703125" bestFit="1" customWidth="1"/>
    <col min="3586" max="3586" width="12.42578125" bestFit="1" customWidth="1"/>
    <col min="3587" max="3587" width="14.85546875" bestFit="1" customWidth="1"/>
    <col min="3588" max="3588" width="28.42578125" bestFit="1" customWidth="1"/>
    <col min="3589" max="3589" width="9.5703125" bestFit="1" customWidth="1"/>
    <col min="3590" max="3594" width="15.7109375" customWidth="1"/>
    <col min="3841" max="3841" width="6.5703125" bestFit="1" customWidth="1"/>
    <col min="3842" max="3842" width="12.42578125" bestFit="1" customWidth="1"/>
    <col min="3843" max="3843" width="14.85546875" bestFit="1" customWidth="1"/>
    <col min="3844" max="3844" width="28.42578125" bestFit="1" customWidth="1"/>
    <col min="3845" max="3845" width="9.5703125" bestFit="1" customWidth="1"/>
    <col min="3846" max="3850" width="15.7109375" customWidth="1"/>
    <col min="4097" max="4097" width="6.5703125" bestFit="1" customWidth="1"/>
    <col min="4098" max="4098" width="12.42578125" bestFit="1" customWidth="1"/>
    <col min="4099" max="4099" width="14.85546875" bestFit="1" customWidth="1"/>
    <col min="4100" max="4100" width="28.42578125" bestFit="1" customWidth="1"/>
    <col min="4101" max="4101" width="9.5703125" bestFit="1" customWidth="1"/>
    <col min="4102" max="4106" width="15.7109375" customWidth="1"/>
    <col min="4353" max="4353" width="6.5703125" bestFit="1" customWidth="1"/>
    <col min="4354" max="4354" width="12.42578125" bestFit="1" customWidth="1"/>
    <col min="4355" max="4355" width="14.85546875" bestFit="1" customWidth="1"/>
    <col min="4356" max="4356" width="28.42578125" bestFit="1" customWidth="1"/>
    <col min="4357" max="4357" width="9.5703125" bestFit="1" customWidth="1"/>
    <col min="4358" max="4362" width="15.7109375" customWidth="1"/>
    <col min="4609" max="4609" width="6.5703125" bestFit="1" customWidth="1"/>
    <col min="4610" max="4610" width="12.42578125" bestFit="1" customWidth="1"/>
    <col min="4611" max="4611" width="14.85546875" bestFit="1" customWidth="1"/>
    <col min="4612" max="4612" width="28.42578125" bestFit="1" customWidth="1"/>
    <col min="4613" max="4613" width="9.5703125" bestFit="1" customWidth="1"/>
    <col min="4614" max="4618" width="15.7109375" customWidth="1"/>
    <col min="4865" max="4865" width="6.5703125" bestFit="1" customWidth="1"/>
    <col min="4866" max="4866" width="12.42578125" bestFit="1" customWidth="1"/>
    <col min="4867" max="4867" width="14.85546875" bestFit="1" customWidth="1"/>
    <col min="4868" max="4868" width="28.42578125" bestFit="1" customWidth="1"/>
    <col min="4869" max="4869" width="9.5703125" bestFit="1" customWidth="1"/>
    <col min="4870" max="4874" width="15.7109375" customWidth="1"/>
    <col min="5121" max="5121" width="6.5703125" bestFit="1" customWidth="1"/>
    <col min="5122" max="5122" width="12.42578125" bestFit="1" customWidth="1"/>
    <col min="5123" max="5123" width="14.85546875" bestFit="1" customWidth="1"/>
    <col min="5124" max="5124" width="28.42578125" bestFit="1" customWidth="1"/>
    <col min="5125" max="5125" width="9.5703125" bestFit="1" customWidth="1"/>
    <col min="5126" max="5130" width="15.7109375" customWidth="1"/>
    <col min="5377" max="5377" width="6.5703125" bestFit="1" customWidth="1"/>
    <col min="5378" max="5378" width="12.42578125" bestFit="1" customWidth="1"/>
    <col min="5379" max="5379" width="14.85546875" bestFit="1" customWidth="1"/>
    <col min="5380" max="5380" width="28.42578125" bestFit="1" customWidth="1"/>
    <col min="5381" max="5381" width="9.5703125" bestFit="1" customWidth="1"/>
    <col min="5382" max="5386" width="15.7109375" customWidth="1"/>
    <col min="5633" max="5633" width="6.5703125" bestFit="1" customWidth="1"/>
    <col min="5634" max="5634" width="12.42578125" bestFit="1" customWidth="1"/>
    <col min="5635" max="5635" width="14.85546875" bestFit="1" customWidth="1"/>
    <col min="5636" max="5636" width="28.42578125" bestFit="1" customWidth="1"/>
    <col min="5637" max="5637" width="9.5703125" bestFit="1" customWidth="1"/>
    <col min="5638" max="5642" width="15.7109375" customWidth="1"/>
    <col min="5889" max="5889" width="6.5703125" bestFit="1" customWidth="1"/>
    <col min="5890" max="5890" width="12.42578125" bestFit="1" customWidth="1"/>
    <col min="5891" max="5891" width="14.85546875" bestFit="1" customWidth="1"/>
    <col min="5892" max="5892" width="28.42578125" bestFit="1" customWidth="1"/>
    <col min="5893" max="5893" width="9.5703125" bestFit="1" customWidth="1"/>
    <col min="5894" max="5898" width="15.7109375" customWidth="1"/>
    <col min="6145" max="6145" width="6.5703125" bestFit="1" customWidth="1"/>
    <col min="6146" max="6146" width="12.42578125" bestFit="1" customWidth="1"/>
    <col min="6147" max="6147" width="14.85546875" bestFit="1" customWidth="1"/>
    <col min="6148" max="6148" width="28.42578125" bestFit="1" customWidth="1"/>
    <col min="6149" max="6149" width="9.5703125" bestFit="1" customWidth="1"/>
    <col min="6150" max="6154" width="15.7109375" customWidth="1"/>
    <col min="6401" max="6401" width="6.5703125" bestFit="1" customWidth="1"/>
    <col min="6402" max="6402" width="12.42578125" bestFit="1" customWidth="1"/>
    <col min="6403" max="6403" width="14.85546875" bestFit="1" customWidth="1"/>
    <col min="6404" max="6404" width="28.42578125" bestFit="1" customWidth="1"/>
    <col min="6405" max="6405" width="9.5703125" bestFit="1" customWidth="1"/>
    <col min="6406" max="6410" width="15.7109375" customWidth="1"/>
    <col min="6657" max="6657" width="6.5703125" bestFit="1" customWidth="1"/>
    <col min="6658" max="6658" width="12.42578125" bestFit="1" customWidth="1"/>
    <col min="6659" max="6659" width="14.85546875" bestFit="1" customWidth="1"/>
    <col min="6660" max="6660" width="28.42578125" bestFit="1" customWidth="1"/>
    <col min="6661" max="6661" width="9.5703125" bestFit="1" customWidth="1"/>
    <col min="6662" max="6666" width="15.7109375" customWidth="1"/>
    <col min="6913" max="6913" width="6.5703125" bestFit="1" customWidth="1"/>
    <col min="6914" max="6914" width="12.42578125" bestFit="1" customWidth="1"/>
    <col min="6915" max="6915" width="14.85546875" bestFit="1" customWidth="1"/>
    <col min="6916" max="6916" width="28.42578125" bestFit="1" customWidth="1"/>
    <col min="6917" max="6917" width="9.5703125" bestFit="1" customWidth="1"/>
    <col min="6918" max="6922" width="15.7109375" customWidth="1"/>
    <col min="7169" max="7169" width="6.5703125" bestFit="1" customWidth="1"/>
    <col min="7170" max="7170" width="12.42578125" bestFit="1" customWidth="1"/>
    <col min="7171" max="7171" width="14.85546875" bestFit="1" customWidth="1"/>
    <col min="7172" max="7172" width="28.42578125" bestFit="1" customWidth="1"/>
    <col min="7173" max="7173" width="9.5703125" bestFit="1" customWidth="1"/>
    <col min="7174" max="7178" width="15.7109375" customWidth="1"/>
    <col min="7425" max="7425" width="6.5703125" bestFit="1" customWidth="1"/>
    <col min="7426" max="7426" width="12.42578125" bestFit="1" customWidth="1"/>
    <col min="7427" max="7427" width="14.85546875" bestFit="1" customWidth="1"/>
    <col min="7428" max="7428" width="28.42578125" bestFit="1" customWidth="1"/>
    <col min="7429" max="7429" width="9.5703125" bestFit="1" customWidth="1"/>
    <col min="7430" max="7434" width="15.7109375" customWidth="1"/>
    <col min="7681" max="7681" width="6.5703125" bestFit="1" customWidth="1"/>
    <col min="7682" max="7682" width="12.42578125" bestFit="1" customWidth="1"/>
    <col min="7683" max="7683" width="14.85546875" bestFit="1" customWidth="1"/>
    <col min="7684" max="7684" width="28.42578125" bestFit="1" customWidth="1"/>
    <col min="7685" max="7685" width="9.5703125" bestFit="1" customWidth="1"/>
    <col min="7686" max="7690" width="15.7109375" customWidth="1"/>
    <col min="7937" max="7937" width="6.5703125" bestFit="1" customWidth="1"/>
    <col min="7938" max="7938" width="12.42578125" bestFit="1" customWidth="1"/>
    <col min="7939" max="7939" width="14.85546875" bestFit="1" customWidth="1"/>
    <col min="7940" max="7940" width="28.42578125" bestFit="1" customWidth="1"/>
    <col min="7941" max="7941" width="9.5703125" bestFit="1" customWidth="1"/>
    <col min="7942" max="7946" width="15.7109375" customWidth="1"/>
    <col min="8193" max="8193" width="6.5703125" bestFit="1" customWidth="1"/>
    <col min="8194" max="8194" width="12.42578125" bestFit="1" customWidth="1"/>
    <col min="8195" max="8195" width="14.85546875" bestFit="1" customWidth="1"/>
    <col min="8196" max="8196" width="28.42578125" bestFit="1" customWidth="1"/>
    <col min="8197" max="8197" width="9.5703125" bestFit="1" customWidth="1"/>
    <col min="8198" max="8202" width="15.7109375" customWidth="1"/>
    <col min="8449" max="8449" width="6.5703125" bestFit="1" customWidth="1"/>
    <col min="8450" max="8450" width="12.42578125" bestFit="1" customWidth="1"/>
    <col min="8451" max="8451" width="14.85546875" bestFit="1" customWidth="1"/>
    <col min="8452" max="8452" width="28.42578125" bestFit="1" customWidth="1"/>
    <col min="8453" max="8453" width="9.5703125" bestFit="1" customWidth="1"/>
    <col min="8454" max="8458" width="15.7109375" customWidth="1"/>
    <col min="8705" max="8705" width="6.5703125" bestFit="1" customWidth="1"/>
    <col min="8706" max="8706" width="12.42578125" bestFit="1" customWidth="1"/>
    <col min="8707" max="8707" width="14.85546875" bestFit="1" customWidth="1"/>
    <col min="8708" max="8708" width="28.42578125" bestFit="1" customWidth="1"/>
    <col min="8709" max="8709" width="9.5703125" bestFit="1" customWidth="1"/>
    <col min="8710" max="8714" width="15.7109375" customWidth="1"/>
    <col min="8961" max="8961" width="6.5703125" bestFit="1" customWidth="1"/>
    <col min="8962" max="8962" width="12.42578125" bestFit="1" customWidth="1"/>
    <col min="8963" max="8963" width="14.85546875" bestFit="1" customWidth="1"/>
    <col min="8964" max="8964" width="28.42578125" bestFit="1" customWidth="1"/>
    <col min="8965" max="8965" width="9.5703125" bestFit="1" customWidth="1"/>
    <col min="8966" max="8970" width="15.7109375" customWidth="1"/>
    <col min="9217" max="9217" width="6.5703125" bestFit="1" customWidth="1"/>
    <col min="9218" max="9218" width="12.42578125" bestFit="1" customWidth="1"/>
    <col min="9219" max="9219" width="14.85546875" bestFit="1" customWidth="1"/>
    <col min="9220" max="9220" width="28.42578125" bestFit="1" customWidth="1"/>
    <col min="9221" max="9221" width="9.5703125" bestFit="1" customWidth="1"/>
    <col min="9222" max="9226" width="15.7109375" customWidth="1"/>
    <col min="9473" max="9473" width="6.5703125" bestFit="1" customWidth="1"/>
    <col min="9474" max="9474" width="12.42578125" bestFit="1" customWidth="1"/>
    <col min="9475" max="9475" width="14.85546875" bestFit="1" customWidth="1"/>
    <col min="9476" max="9476" width="28.42578125" bestFit="1" customWidth="1"/>
    <col min="9477" max="9477" width="9.5703125" bestFit="1" customWidth="1"/>
    <col min="9478" max="9482" width="15.7109375" customWidth="1"/>
    <col min="9729" max="9729" width="6.5703125" bestFit="1" customWidth="1"/>
    <col min="9730" max="9730" width="12.42578125" bestFit="1" customWidth="1"/>
    <col min="9731" max="9731" width="14.85546875" bestFit="1" customWidth="1"/>
    <col min="9732" max="9732" width="28.42578125" bestFit="1" customWidth="1"/>
    <col min="9733" max="9733" width="9.5703125" bestFit="1" customWidth="1"/>
    <col min="9734" max="9738" width="15.7109375" customWidth="1"/>
    <col min="9985" max="9985" width="6.5703125" bestFit="1" customWidth="1"/>
    <col min="9986" max="9986" width="12.42578125" bestFit="1" customWidth="1"/>
    <col min="9987" max="9987" width="14.85546875" bestFit="1" customWidth="1"/>
    <col min="9988" max="9988" width="28.42578125" bestFit="1" customWidth="1"/>
    <col min="9989" max="9989" width="9.5703125" bestFit="1" customWidth="1"/>
    <col min="9990" max="9994" width="15.7109375" customWidth="1"/>
    <col min="10241" max="10241" width="6.5703125" bestFit="1" customWidth="1"/>
    <col min="10242" max="10242" width="12.42578125" bestFit="1" customWidth="1"/>
    <col min="10243" max="10243" width="14.85546875" bestFit="1" customWidth="1"/>
    <col min="10244" max="10244" width="28.42578125" bestFit="1" customWidth="1"/>
    <col min="10245" max="10245" width="9.5703125" bestFit="1" customWidth="1"/>
    <col min="10246" max="10250" width="15.7109375" customWidth="1"/>
    <col min="10497" max="10497" width="6.5703125" bestFit="1" customWidth="1"/>
    <col min="10498" max="10498" width="12.42578125" bestFit="1" customWidth="1"/>
    <col min="10499" max="10499" width="14.85546875" bestFit="1" customWidth="1"/>
    <col min="10500" max="10500" width="28.42578125" bestFit="1" customWidth="1"/>
    <col min="10501" max="10501" width="9.5703125" bestFit="1" customWidth="1"/>
    <col min="10502" max="10506" width="15.7109375" customWidth="1"/>
    <col min="10753" max="10753" width="6.5703125" bestFit="1" customWidth="1"/>
    <col min="10754" max="10754" width="12.42578125" bestFit="1" customWidth="1"/>
    <col min="10755" max="10755" width="14.85546875" bestFit="1" customWidth="1"/>
    <col min="10756" max="10756" width="28.42578125" bestFit="1" customWidth="1"/>
    <col min="10757" max="10757" width="9.5703125" bestFit="1" customWidth="1"/>
    <col min="10758" max="10762" width="15.7109375" customWidth="1"/>
    <col min="11009" max="11009" width="6.5703125" bestFit="1" customWidth="1"/>
    <col min="11010" max="11010" width="12.42578125" bestFit="1" customWidth="1"/>
    <col min="11011" max="11011" width="14.85546875" bestFit="1" customWidth="1"/>
    <col min="11012" max="11012" width="28.42578125" bestFit="1" customWidth="1"/>
    <col min="11013" max="11013" width="9.5703125" bestFit="1" customWidth="1"/>
    <col min="11014" max="11018" width="15.7109375" customWidth="1"/>
    <col min="11265" max="11265" width="6.5703125" bestFit="1" customWidth="1"/>
    <col min="11266" max="11266" width="12.42578125" bestFit="1" customWidth="1"/>
    <col min="11267" max="11267" width="14.85546875" bestFit="1" customWidth="1"/>
    <col min="11268" max="11268" width="28.42578125" bestFit="1" customWidth="1"/>
    <col min="11269" max="11269" width="9.5703125" bestFit="1" customWidth="1"/>
    <col min="11270" max="11274" width="15.7109375" customWidth="1"/>
    <col min="11521" max="11521" width="6.5703125" bestFit="1" customWidth="1"/>
    <col min="11522" max="11522" width="12.42578125" bestFit="1" customWidth="1"/>
    <col min="11523" max="11523" width="14.85546875" bestFit="1" customWidth="1"/>
    <col min="11524" max="11524" width="28.42578125" bestFit="1" customWidth="1"/>
    <col min="11525" max="11525" width="9.5703125" bestFit="1" customWidth="1"/>
    <col min="11526" max="11530" width="15.7109375" customWidth="1"/>
    <col min="11777" max="11777" width="6.5703125" bestFit="1" customWidth="1"/>
    <col min="11778" max="11778" width="12.42578125" bestFit="1" customWidth="1"/>
    <col min="11779" max="11779" width="14.85546875" bestFit="1" customWidth="1"/>
    <col min="11780" max="11780" width="28.42578125" bestFit="1" customWidth="1"/>
    <col min="11781" max="11781" width="9.5703125" bestFit="1" customWidth="1"/>
    <col min="11782" max="11786" width="15.7109375" customWidth="1"/>
    <col min="12033" max="12033" width="6.5703125" bestFit="1" customWidth="1"/>
    <col min="12034" max="12034" width="12.42578125" bestFit="1" customWidth="1"/>
    <col min="12035" max="12035" width="14.85546875" bestFit="1" customWidth="1"/>
    <col min="12036" max="12036" width="28.42578125" bestFit="1" customWidth="1"/>
    <col min="12037" max="12037" width="9.5703125" bestFit="1" customWidth="1"/>
    <col min="12038" max="12042" width="15.7109375" customWidth="1"/>
    <col min="12289" max="12289" width="6.5703125" bestFit="1" customWidth="1"/>
    <col min="12290" max="12290" width="12.42578125" bestFit="1" customWidth="1"/>
    <col min="12291" max="12291" width="14.85546875" bestFit="1" customWidth="1"/>
    <col min="12292" max="12292" width="28.42578125" bestFit="1" customWidth="1"/>
    <col min="12293" max="12293" width="9.5703125" bestFit="1" customWidth="1"/>
    <col min="12294" max="12298" width="15.7109375" customWidth="1"/>
    <col min="12545" max="12545" width="6.5703125" bestFit="1" customWidth="1"/>
    <col min="12546" max="12546" width="12.42578125" bestFit="1" customWidth="1"/>
    <col min="12547" max="12547" width="14.85546875" bestFit="1" customWidth="1"/>
    <col min="12548" max="12548" width="28.42578125" bestFit="1" customWidth="1"/>
    <col min="12549" max="12549" width="9.5703125" bestFit="1" customWidth="1"/>
    <col min="12550" max="12554" width="15.7109375" customWidth="1"/>
    <col min="12801" max="12801" width="6.5703125" bestFit="1" customWidth="1"/>
    <col min="12802" max="12802" width="12.42578125" bestFit="1" customWidth="1"/>
    <col min="12803" max="12803" width="14.85546875" bestFit="1" customWidth="1"/>
    <col min="12804" max="12804" width="28.42578125" bestFit="1" customWidth="1"/>
    <col min="12805" max="12805" width="9.5703125" bestFit="1" customWidth="1"/>
    <col min="12806" max="12810" width="15.7109375" customWidth="1"/>
    <col min="13057" max="13057" width="6.5703125" bestFit="1" customWidth="1"/>
    <col min="13058" max="13058" width="12.42578125" bestFit="1" customWidth="1"/>
    <col min="13059" max="13059" width="14.85546875" bestFit="1" customWidth="1"/>
    <col min="13060" max="13060" width="28.42578125" bestFit="1" customWidth="1"/>
    <col min="13061" max="13061" width="9.5703125" bestFit="1" customWidth="1"/>
    <col min="13062" max="13066" width="15.7109375" customWidth="1"/>
    <col min="13313" max="13313" width="6.5703125" bestFit="1" customWidth="1"/>
    <col min="13314" max="13314" width="12.42578125" bestFit="1" customWidth="1"/>
    <col min="13315" max="13315" width="14.85546875" bestFit="1" customWidth="1"/>
    <col min="13316" max="13316" width="28.42578125" bestFit="1" customWidth="1"/>
    <col min="13317" max="13317" width="9.5703125" bestFit="1" customWidth="1"/>
    <col min="13318" max="13322" width="15.7109375" customWidth="1"/>
    <col min="13569" max="13569" width="6.5703125" bestFit="1" customWidth="1"/>
    <col min="13570" max="13570" width="12.42578125" bestFit="1" customWidth="1"/>
    <col min="13571" max="13571" width="14.85546875" bestFit="1" customWidth="1"/>
    <col min="13572" max="13572" width="28.42578125" bestFit="1" customWidth="1"/>
    <col min="13573" max="13573" width="9.5703125" bestFit="1" customWidth="1"/>
    <col min="13574" max="13578" width="15.7109375" customWidth="1"/>
    <col min="13825" max="13825" width="6.5703125" bestFit="1" customWidth="1"/>
    <col min="13826" max="13826" width="12.42578125" bestFit="1" customWidth="1"/>
    <col min="13827" max="13827" width="14.85546875" bestFit="1" customWidth="1"/>
    <col min="13828" max="13828" width="28.42578125" bestFit="1" customWidth="1"/>
    <col min="13829" max="13829" width="9.5703125" bestFit="1" customWidth="1"/>
    <col min="13830" max="13834" width="15.7109375" customWidth="1"/>
    <col min="14081" max="14081" width="6.5703125" bestFit="1" customWidth="1"/>
    <col min="14082" max="14082" width="12.42578125" bestFit="1" customWidth="1"/>
    <col min="14083" max="14083" width="14.85546875" bestFit="1" customWidth="1"/>
    <col min="14084" max="14084" width="28.42578125" bestFit="1" customWidth="1"/>
    <col min="14085" max="14085" width="9.5703125" bestFit="1" customWidth="1"/>
    <col min="14086" max="14090" width="15.7109375" customWidth="1"/>
    <col min="14337" max="14337" width="6.5703125" bestFit="1" customWidth="1"/>
    <col min="14338" max="14338" width="12.42578125" bestFit="1" customWidth="1"/>
    <col min="14339" max="14339" width="14.85546875" bestFit="1" customWidth="1"/>
    <col min="14340" max="14340" width="28.42578125" bestFit="1" customWidth="1"/>
    <col min="14341" max="14341" width="9.5703125" bestFit="1" customWidth="1"/>
    <col min="14342" max="14346" width="15.7109375" customWidth="1"/>
    <col min="14593" max="14593" width="6.5703125" bestFit="1" customWidth="1"/>
    <col min="14594" max="14594" width="12.42578125" bestFit="1" customWidth="1"/>
    <col min="14595" max="14595" width="14.85546875" bestFit="1" customWidth="1"/>
    <col min="14596" max="14596" width="28.42578125" bestFit="1" customWidth="1"/>
    <col min="14597" max="14597" width="9.5703125" bestFit="1" customWidth="1"/>
    <col min="14598" max="14602" width="15.7109375" customWidth="1"/>
    <col min="14849" max="14849" width="6.5703125" bestFit="1" customWidth="1"/>
    <col min="14850" max="14850" width="12.42578125" bestFit="1" customWidth="1"/>
    <col min="14851" max="14851" width="14.85546875" bestFit="1" customWidth="1"/>
    <col min="14852" max="14852" width="28.42578125" bestFit="1" customWidth="1"/>
    <col min="14853" max="14853" width="9.5703125" bestFit="1" customWidth="1"/>
    <col min="14854" max="14858" width="15.7109375" customWidth="1"/>
    <col min="15105" max="15105" width="6.5703125" bestFit="1" customWidth="1"/>
    <col min="15106" max="15106" width="12.42578125" bestFit="1" customWidth="1"/>
    <col min="15107" max="15107" width="14.85546875" bestFit="1" customWidth="1"/>
    <col min="15108" max="15108" width="28.42578125" bestFit="1" customWidth="1"/>
    <col min="15109" max="15109" width="9.5703125" bestFit="1" customWidth="1"/>
    <col min="15110" max="15114" width="15.7109375" customWidth="1"/>
    <col min="15361" max="15361" width="6.5703125" bestFit="1" customWidth="1"/>
    <col min="15362" max="15362" width="12.42578125" bestFit="1" customWidth="1"/>
    <col min="15363" max="15363" width="14.85546875" bestFit="1" customWidth="1"/>
    <col min="15364" max="15364" width="28.42578125" bestFit="1" customWidth="1"/>
    <col min="15365" max="15365" width="9.5703125" bestFit="1" customWidth="1"/>
    <col min="15366" max="15370" width="15.7109375" customWidth="1"/>
    <col min="15617" max="15617" width="6.5703125" bestFit="1" customWidth="1"/>
    <col min="15618" max="15618" width="12.42578125" bestFit="1" customWidth="1"/>
    <col min="15619" max="15619" width="14.85546875" bestFit="1" customWidth="1"/>
    <col min="15620" max="15620" width="28.42578125" bestFit="1" customWidth="1"/>
    <col min="15621" max="15621" width="9.5703125" bestFit="1" customWidth="1"/>
    <col min="15622" max="15626" width="15.7109375" customWidth="1"/>
    <col min="15873" max="15873" width="6.5703125" bestFit="1" customWidth="1"/>
    <col min="15874" max="15874" width="12.42578125" bestFit="1" customWidth="1"/>
    <col min="15875" max="15875" width="14.85546875" bestFit="1" customWidth="1"/>
    <col min="15876" max="15876" width="28.42578125" bestFit="1" customWidth="1"/>
    <col min="15877" max="15877" width="9.5703125" bestFit="1" customWidth="1"/>
    <col min="15878" max="15882" width="15.7109375" customWidth="1"/>
    <col min="16129" max="16129" width="6.5703125" bestFit="1" customWidth="1"/>
    <col min="16130" max="16130" width="12.42578125" bestFit="1" customWidth="1"/>
    <col min="16131" max="16131" width="14.85546875" bestFit="1" customWidth="1"/>
    <col min="16132" max="16132" width="28.42578125" bestFit="1" customWidth="1"/>
    <col min="16133" max="16133" width="9.5703125" bestFit="1" customWidth="1"/>
    <col min="16134" max="16138" width="15.7109375" customWidth="1"/>
  </cols>
  <sheetData>
    <row r="1" spans="1:11" ht="21" x14ac:dyDescent="0.35">
      <c r="B1" s="52" t="s">
        <v>564</v>
      </c>
      <c r="C1" s="52"/>
      <c r="D1" s="52"/>
      <c r="E1" s="52"/>
      <c r="F1" s="52"/>
      <c r="G1" s="52"/>
      <c r="H1" s="52"/>
      <c r="I1" s="52"/>
      <c r="J1" s="52"/>
      <c r="K1" s="52"/>
    </row>
    <row r="3" spans="1:11" ht="45.75" thickBot="1" x14ac:dyDescent="0.3">
      <c r="A3" s="25" t="s">
        <v>1700</v>
      </c>
      <c r="B3" s="13" t="s">
        <v>0</v>
      </c>
      <c r="C3" s="14" t="s">
        <v>2</v>
      </c>
      <c r="D3" s="14" t="s">
        <v>3</v>
      </c>
      <c r="E3" s="14" t="s">
        <v>565</v>
      </c>
      <c r="F3" s="14" t="s">
        <v>566</v>
      </c>
      <c r="G3" s="15" t="s">
        <v>567</v>
      </c>
      <c r="H3" s="15" t="s">
        <v>568</v>
      </c>
      <c r="I3" s="15" t="s">
        <v>569</v>
      </c>
      <c r="J3" s="15" t="s">
        <v>570</v>
      </c>
      <c r="K3" s="15" t="s">
        <v>571</v>
      </c>
    </row>
    <row r="4" spans="1:11" ht="15.75" thickTop="1" x14ac:dyDescent="0.25">
      <c r="A4" s="25" t="str">
        <f t="shared" ref="A4:A35" si="0">CONCATENATE(D4,"_",C4)</f>
        <v>Pfeifer_Jiří</v>
      </c>
      <c r="B4" s="16">
        <v>1</v>
      </c>
      <c r="C4" s="17" t="s">
        <v>572</v>
      </c>
      <c r="D4" s="17" t="s">
        <v>573</v>
      </c>
      <c r="E4" s="17" t="s">
        <v>479</v>
      </c>
      <c r="F4" s="18" t="s">
        <v>574</v>
      </c>
      <c r="G4" s="19">
        <v>41</v>
      </c>
      <c r="H4" s="19">
        <v>76</v>
      </c>
      <c r="I4" s="20" t="s">
        <v>575</v>
      </c>
      <c r="J4" s="26">
        <v>80</v>
      </c>
      <c r="K4" s="21">
        <f t="shared" ref="K4:K35" si="1">+G4+H4+I4+J4</f>
        <v>282</v>
      </c>
    </row>
    <row r="5" spans="1:11" x14ac:dyDescent="0.25">
      <c r="A5" s="25" t="str">
        <f t="shared" si="0"/>
        <v>Tvrz_Lukáš</v>
      </c>
      <c r="B5" s="16">
        <v>2</v>
      </c>
      <c r="C5" s="17" t="s">
        <v>21</v>
      </c>
      <c r="D5" s="17" t="s">
        <v>49</v>
      </c>
      <c r="E5" s="17" t="s">
        <v>582</v>
      </c>
      <c r="F5" s="18" t="s">
        <v>583</v>
      </c>
      <c r="G5" s="19">
        <v>44</v>
      </c>
      <c r="H5" s="19">
        <v>80</v>
      </c>
      <c r="I5" s="20">
        <v>60</v>
      </c>
      <c r="J5" s="26">
        <v>85</v>
      </c>
      <c r="K5" s="21">
        <f t="shared" si="1"/>
        <v>269</v>
      </c>
    </row>
    <row r="6" spans="1:11" x14ac:dyDescent="0.25">
      <c r="A6" s="25" t="str">
        <f t="shared" si="0"/>
        <v>Čížek_Martin</v>
      </c>
      <c r="B6" s="16">
        <v>3</v>
      </c>
      <c r="C6" s="17" t="s">
        <v>578</v>
      </c>
      <c r="D6" s="17" t="s">
        <v>579</v>
      </c>
      <c r="E6" s="17" t="s">
        <v>50</v>
      </c>
      <c r="F6" s="18" t="s">
        <v>580</v>
      </c>
      <c r="G6" s="19">
        <v>50</v>
      </c>
      <c r="H6" s="19">
        <v>68</v>
      </c>
      <c r="I6" s="20" t="s">
        <v>581</v>
      </c>
      <c r="J6" s="26">
        <v>62</v>
      </c>
      <c r="K6" s="21">
        <f t="shared" si="1"/>
        <v>246</v>
      </c>
    </row>
    <row r="7" spans="1:11" x14ac:dyDescent="0.25">
      <c r="A7" s="25" t="str">
        <f t="shared" si="0"/>
        <v>Adam_Martin</v>
      </c>
      <c r="B7" s="16">
        <v>4</v>
      </c>
      <c r="C7" s="17" t="s">
        <v>578</v>
      </c>
      <c r="D7" s="17" t="s">
        <v>584</v>
      </c>
      <c r="E7" s="17" t="s">
        <v>50</v>
      </c>
      <c r="F7" s="18" t="s">
        <v>580</v>
      </c>
      <c r="G7" s="19">
        <v>52</v>
      </c>
      <c r="H7" s="19">
        <v>64</v>
      </c>
      <c r="I7" s="20" t="s">
        <v>585</v>
      </c>
      <c r="J7" s="26">
        <v>66</v>
      </c>
      <c r="K7" s="21">
        <f t="shared" si="1"/>
        <v>242</v>
      </c>
    </row>
    <row r="8" spans="1:11" x14ac:dyDescent="0.25">
      <c r="A8" s="25" t="str">
        <f t="shared" si="0"/>
        <v>Novák_Michal</v>
      </c>
      <c r="B8" s="16">
        <v>5</v>
      </c>
      <c r="C8" s="17" t="s">
        <v>74</v>
      </c>
      <c r="D8" s="17" t="s">
        <v>75</v>
      </c>
      <c r="E8" s="17"/>
      <c r="F8" s="18" t="s">
        <v>583</v>
      </c>
      <c r="G8" s="19"/>
      <c r="H8" s="19">
        <v>75</v>
      </c>
      <c r="I8" s="20" t="s">
        <v>595</v>
      </c>
      <c r="J8" s="26">
        <v>76</v>
      </c>
      <c r="K8" s="21">
        <f t="shared" si="1"/>
        <v>231</v>
      </c>
    </row>
    <row r="9" spans="1:11" x14ac:dyDescent="0.25">
      <c r="A9" s="25" t="str">
        <f t="shared" si="0"/>
        <v>Teplý_Ondřej</v>
      </c>
      <c r="B9" s="16">
        <v>6</v>
      </c>
      <c r="C9" s="17" t="s">
        <v>586</v>
      </c>
      <c r="D9" s="17" t="s">
        <v>587</v>
      </c>
      <c r="E9" s="17" t="s">
        <v>588</v>
      </c>
      <c r="F9" s="18" t="s">
        <v>580</v>
      </c>
      <c r="G9" s="19"/>
      <c r="H9" s="19">
        <v>80</v>
      </c>
      <c r="I9" s="20" t="s">
        <v>589</v>
      </c>
      <c r="J9" s="26">
        <v>54</v>
      </c>
      <c r="K9" s="21">
        <f t="shared" si="1"/>
        <v>229</v>
      </c>
    </row>
    <row r="10" spans="1:11" x14ac:dyDescent="0.25">
      <c r="A10" s="25" t="str">
        <f t="shared" si="0"/>
        <v>Rákosník_Jiří</v>
      </c>
      <c r="B10" s="16">
        <v>7</v>
      </c>
      <c r="C10" s="17" t="s">
        <v>572</v>
      </c>
      <c r="D10" s="17" t="s">
        <v>590</v>
      </c>
      <c r="E10" s="17" t="s">
        <v>591</v>
      </c>
      <c r="F10" s="18" t="s">
        <v>574</v>
      </c>
      <c r="G10" s="19"/>
      <c r="H10" s="22">
        <v>72</v>
      </c>
      <c r="I10" s="20" t="s">
        <v>592</v>
      </c>
      <c r="J10" s="26">
        <v>48</v>
      </c>
      <c r="K10" s="21">
        <f t="shared" si="1"/>
        <v>220</v>
      </c>
    </row>
    <row r="11" spans="1:11" x14ac:dyDescent="0.25">
      <c r="A11" s="25" t="str">
        <f t="shared" si="0"/>
        <v>Chvátal_Vladimír</v>
      </c>
      <c r="B11" s="16">
        <v>8</v>
      </c>
      <c r="C11" s="17" t="s">
        <v>163</v>
      </c>
      <c r="D11" s="17" t="s">
        <v>261</v>
      </c>
      <c r="E11" s="17" t="s">
        <v>262</v>
      </c>
      <c r="F11" s="18" t="s">
        <v>604</v>
      </c>
      <c r="G11" s="19">
        <v>38</v>
      </c>
      <c r="H11" s="19">
        <v>52</v>
      </c>
      <c r="I11" s="20" t="s">
        <v>605</v>
      </c>
      <c r="J11" s="26">
        <f>VLOOKUP(A11,Kompilace!$A$1:$F$179,6,FALSE)</f>
        <v>72</v>
      </c>
      <c r="K11" s="21">
        <f t="shared" si="1"/>
        <v>218</v>
      </c>
    </row>
    <row r="12" spans="1:11" x14ac:dyDescent="0.25">
      <c r="A12" s="25" t="str">
        <f t="shared" si="0"/>
        <v>Novotný_Michal</v>
      </c>
      <c r="B12" s="16">
        <v>9</v>
      </c>
      <c r="C12" s="17" t="s">
        <v>74</v>
      </c>
      <c r="D12" s="17" t="s">
        <v>144</v>
      </c>
      <c r="E12" s="17" t="s">
        <v>229</v>
      </c>
      <c r="F12" s="18" t="s">
        <v>604</v>
      </c>
      <c r="G12" s="19"/>
      <c r="H12" s="19">
        <v>75</v>
      </c>
      <c r="I12" s="20" t="s">
        <v>585</v>
      </c>
      <c r="J12" s="26">
        <f>VLOOKUP(A12,Kompilace!$A$1:$F$179,6,FALSE)</f>
        <v>80</v>
      </c>
      <c r="K12" s="21">
        <f t="shared" si="1"/>
        <v>215</v>
      </c>
    </row>
    <row r="13" spans="1:11" x14ac:dyDescent="0.25">
      <c r="A13" s="25" t="str">
        <f t="shared" si="0"/>
        <v>Matyáš_Roman</v>
      </c>
      <c r="B13" s="16">
        <v>10</v>
      </c>
      <c r="C13" s="17" t="s">
        <v>596</v>
      </c>
      <c r="D13" s="17" t="s">
        <v>597</v>
      </c>
      <c r="E13" s="17" t="s">
        <v>50</v>
      </c>
      <c r="F13" s="18" t="s">
        <v>574</v>
      </c>
      <c r="G13" s="19">
        <v>29</v>
      </c>
      <c r="H13" s="19">
        <v>74</v>
      </c>
      <c r="I13" s="20" t="s">
        <v>598</v>
      </c>
      <c r="J13" s="26">
        <v>56</v>
      </c>
      <c r="K13" s="21">
        <f t="shared" si="1"/>
        <v>209</v>
      </c>
    </row>
    <row r="14" spans="1:11" x14ac:dyDescent="0.25">
      <c r="A14" s="25" t="str">
        <f t="shared" si="0"/>
        <v>Kolros_Jan</v>
      </c>
      <c r="B14" s="16">
        <v>11</v>
      </c>
      <c r="C14" s="17" t="s">
        <v>97</v>
      </c>
      <c r="D14" s="17" t="s">
        <v>104</v>
      </c>
      <c r="E14" s="17" t="s">
        <v>105</v>
      </c>
      <c r="F14" s="18" t="s">
        <v>583</v>
      </c>
      <c r="G14" s="19"/>
      <c r="H14" s="19">
        <v>70</v>
      </c>
      <c r="I14" s="20" t="s">
        <v>606</v>
      </c>
      <c r="J14" s="26">
        <v>68</v>
      </c>
      <c r="K14" s="21">
        <f t="shared" si="1"/>
        <v>208</v>
      </c>
    </row>
    <row r="15" spans="1:11" x14ac:dyDescent="0.25">
      <c r="A15" s="25" t="str">
        <f t="shared" si="0"/>
        <v>Taške_Radek</v>
      </c>
      <c r="B15" s="16">
        <v>12</v>
      </c>
      <c r="C15" s="17" t="s">
        <v>607</v>
      </c>
      <c r="D15" s="17" t="s">
        <v>608</v>
      </c>
      <c r="E15" s="17" t="s">
        <v>609</v>
      </c>
      <c r="F15" s="18" t="s">
        <v>574</v>
      </c>
      <c r="G15" s="19"/>
      <c r="H15" s="19">
        <v>78</v>
      </c>
      <c r="I15" s="20" t="s">
        <v>585</v>
      </c>
      <c r="J15" s="26">
        <v>68</v>
      </c>
      <c r="K15" s="21">
        <f t="shared" si="1"/>
        <v>206</v>
      </c>
    </row>
    <row r="16" spans="1:11" x14ac:dyDescent="0.25">
      <c r="A16" s="25" t="str">
        <f t="shared" si="0"/>
        <v>Janočko_Ján</v>
      </c>
      <c r="B16" s="16">
        <v>13</v>
      </c>
      <c r="C16" s="17" t="s">
        <v>616</v>
      </c>
      <c r="D16" s="17" t="s">
        <v>617</v>
      </c>
      <c r="E16" s="17" t="s">
        <v>618</v>
      </c>
      <c r="F16" s="18" t="s">
        <v>580</v>
      </c>
      <c r="G16" s="19">
        <v>54</v>
      </c>
      <c r="H16" s="19">
        <v>74</v>
      </c>
      <c r="I16" s="20"/>
      <c r="J16" s="26">
        <v>70</v>
      </c>
      <c r="K16" s="21">
        <f t="shared" si="1"/>
        <v>198</v>
      </c>
    </row>
    <row r="17" spans="1:11" x14ac:dyDescent="0.25">
      <c r="A17" s="25" t="str">
        <f t="shared" si="0"/>
        <v>Valtr_Matěj</v>
      </c>
      <c r="B17" s="16">
        <v>14</v>
      </c>
      <c r="C17" s="17" t="s">
        <v>129</v>
      </c>
      <c r="D17" s="17" t="s">
        <v>576</v>
      </c>
      <c r="E17" s="17" t="s">
        <v>577</v>
      </c>
      <c r="F17" s="18" t="s">
        <v>574</v>
      </c>
      <c r="G17" s="19"/>
      <c r="H17" s="19">
        <v>100</v>
      </c>
      <c r="I17" s="20">
        <v>95</v>
      </c>
      <c r="J17" s="26"/>
      <c r="K17" s="21">
        <f t="shared" si="1"/>
        <v>195</v>
      </c>
    </row>
    <row r="18" spans="1:11" x14ac:dyDescent="0.25">
      <c r="A18" s="25" t="str">
        <f t="shared" si="0"/>
        <v>Les_Martin</v>
      </c>
      <c r="B18" s="16">
        <v>15</v>
      </c>
      <c r="C18" s="17" t="s">
        <v>578</v>
      </c>
      <c r="D18" s="17" t="s">
        <v>599</v>
      </c>
      <c r="E18" s="17" t="s">
        <v>600</v>
      </c>
      <c r="F18" s="18" t="s">
        <v>580</v>
      </c>
      <c r="G18" s="19"/>
      <c r="H18" s="19">
        <v>50</v>
      </c>
      <c r="I18" s="20" t="s">
        <v>592</v>
      </c>
      <c r="J18" s="26">
        <v>43</v>
      </c>
      <c r="K18" s="21">
        <f t="shared" si="1"/>
        <v>193</v>
      </c>
    </row>
    <row r="19" spans="1:11" x14ac:dyDescent="0.25">
      <c r="A19" s="25" t="str">
        <f t="shared" si="0"/>
        <v>Matoušek_Michal</v>
      </c>
      <c r="B19" s="16">
        <v>16</v>
      </c>
      <c r="C19" s="17" t="s">
        <v>74</v>
      </c>
      <c r="D19" s="17" t="s">
        <v>213</v>
      </c>
      <c r="E19" s="17" t="s">
        <v>214</v>
      </c>
      <c r="F19" s="19" t="s">
        <v>604</v>
      </c>
      <c r="G19" s="19">
        <v>24</v>
      </c>
      <c r="H19" s="19"/>
      <c r="I19" s="20">
        <v>65</v>
      </c>
      <c r="J19" s="26">
        <v>90</v>
      </c>
      <c r="K19" s="21">
        <f t="shared" si="1"/>
        <v>179</v>
      </c>
    </row>
    <row r="20" spans="1:11" x14ac:dyDescent="0.25">
      <c r="A20" s="25" t="str">
        <f t="shared" si="0"/>
        <v>Vít_Jakub</v>
      </c>
      <c r="B20" s="16">
        <v>17</v>
      </c>
      <c r="C20" s="17" t="s">
        <v>593</v>
      </c>
      <c r="D20" s="17" t="s">
        <v>41</v>
      </c>
      <c r="E20" s="17" t="s">
        <v>594</v>
      </c>
      <c r="F20" s="18" t="s">
        <v>580</v>
      </c>
      <c r="G20" s="19"/>
      <c r="H20" s="19">
        <v>76</v>
      </c>
      <c r="I20" s="20">
        <v>90</v>
      </c>
      <c r="J20" s="26"/>
      <c r="K20" s="21">
        <f t="shared" si="1"/>
        <v>166</v>
      </c>
    </row>
    <row r="21" spans="1:11" x14ac:dyDescent="0.25">
      <c r="A21" s="25" t="str">
        <f t="shared" si="0"/>
        <v>Dvořák_Otakar</v>
      </c>
      <c r="B21" s="16">
        <v>18</v>
      </c>
      <c r="C21" s="17" t="s">
        <v>206</v>
      </c>
      <c r="D21" s="17" t="s">
        <v>207</v>
      </c>
      <c r="E21" s="17" t="s">
        <v>747</v>
      </c>
      <c r="F21" s="18" t="s">
        <v>604</v>
      </c>
      <c r="G21" s="19"/>
      <c r="H21" s="19">
        <v>58</v>
      </c>
      <c r="I21" s="20"/>
      <c r="J21" s="26">
        <v>95</v>
      </c>
      <c r="K21" s="21">
        <f t="shared" si="1"/>
        <v>153</v>
      </c>
    </row>
    <row r="22" spans="1:11" x14ac:dyDescent="0.25">
      <c r="A22" s="25" t="str">
        <f t="shared" si="0"/>
        <v>Novák_Radomír</v>
      </c>
      <c r="B22" s="16">
        <v>19</v>
      </c>
      <c r="C22" s="17" t="s">
        <v>601</v>
      </c>
      <c r="D22" s="17" t="s">
        <v>75</v>
      </c>
      <c r="E22" s="17" t="s">
        <v>602</v>
      </c>
      <c r="F22" s="18" t="s">
        <v>574</v>
      </c>
      <c r="G22" s="19">
        <v>27</v>
      </c>
      <c r="H22" s="19">
        <v>47</v>
      </c>
      <c r="I22" s="20" t="s">
        <v>603</v>
      </c>
      <c r="J22" s="26"/>
      <c r="K22" s="21">
        <f t="shared" si="1"/>
        <v>148</v>
      </c>
    </row>
    <row r="23" spans="1:11" x14ac:dyDescent="0.25">
      <c r="A23" s="25" t="str">
        <f t="shared" si="0"/>
        <v>Franěk_Miroslav</v>
      </c>
      <c r="B23" s="16">
        <v>20</v>
      </c>
      <c r="C23" s="17" t="s">
        <v>151</v>
      </c>
      <c r="D23" s="17" t="s">
        <v>668</v>
      </c>
      <c r="E23" s="17" t="s">
        <v>652</v>
      </c>
      <c r="F23" s="18" t="s">
        <v>574</v>
      </c>
      <c r="G23" s="19"/>
      <c r="H23" s="19">
        <v>38</v>
      </c>
      <c r="I23" s="20" t="s">
        <v>669</v>
      </c>
      <c r="J23" s="26">
        <v>58</v>
      </c>
      <c r="K23" s="21">
        <f t="shared" si="1"/>
        <v>143</v>
      </c>
    </row>
    <row r="24" spans="1:11" x14ac:dyDescent="0.25">
      <c r="A24" s="25" t="str">
        <f t="shared" si="0"/>
        <v>Laňka_Petr</v>
      </c>
      <c r="B24" s="16">
        <v>21</v>
      </c>
      <c r="C24" s="17" t="s">
        <v>112</v>
      </c>
      <c r="D24" s="17" t="s">
        <v>717</v>
      </c>
      <c r="E24" s="17" t="s">
        <v>50</v>
      </c>
      <c r="F24" s="18" t="s">
        <v>574</v>
      </c>
      <c r="G24" s="19"/>
      <c r="H24" s="19">
        <v>68</v>
      </c>
      <c r="I24" s="20"/>
      <c r="J24" s="26">
        <v>74</v>
      </c>
      <c r="K24" s="21">
        <f t="shared" si="1"/>
        <v>142</v>
      </c>
    </row>
    <row r="25" spans="1:11" x14ac:dyDescent="0.25">
      <c r="A25" s="25" t="str">
        <f t="shared" si="0"/>
        <v>Dytrich_David</v>
      </c>
      <c r="B25" s="16">
        <v>22</v>
      </c>
      <c r="C25" s="17" t="s">
        <v>57</v>
      </c>
      <c r="D25" s="17" t="s">
        <v>89</v>
      </c>
      <c r="E25" s="17" t="s">
        <v>723</v>
      </c>
      <c r="F25" s="18" t="s">
        <v>583</v>
      </c>
      <c r="G25" s="19"/>
      <c r="H25" s="19">
        <v>65</v>
      </c>
      <c r="I25" s="20"/>
      <c r="J25" s="26">
        <v>72</v>
      </c>
      <c r="K25" s="21">
        <f t="shared" si="1"/>
        <v>137</v>
      </c>
    </row>
    <row r="26" spans="1:11" x14ac:dyDescent="0.25">
      <c r="A26" s="25" t="str">
        <f t="shared" si="0"/>
        <v>Vojtíšek_Antonin</v>
      </c>
      <c r="B26" s="16">
        <v>23</v>
      </c>
      <c r="C26" s="23" t="s">
        <v>650</v>
      </c>
      <c r="D26" s="23" t="s">
        <v>651</v>
      </c>
      <c r="E26" s="17" t="s">
        <v>652</v>
      </c>
      <c r="F26" s="18" t="s">
        <v>574</v>
      </c>
      <c r="G26" s="19"/>
      <c r="H26" s="19">
        <v>31</v>
      </c>
      <c r="I26" s="20">
        <v>68</v>
      </c>
      <c r="J26" s="26">
        <v>38</v>
      </c>
      <c r="K26" s="21">
        <f t="shared" si="1"/>
        <v>137</v>
      </c>
    </row>
    <row r="27" spans="1:11" x14ac:dyDescent="0.25">
      <c r="A27" s="25" t="str">
        <f t="shared" si="0"/>
        <v>Kala_Milan</v>
      </c>
      <c r="B27" s="16">
        <v>24</v>
      </c>
      <c r="C27" s="17" t="s">
        <v>610</v>
      </c>
      <c r="D27" s="17" t="s">
        <v>611</v>
      </c>
      <c r="E27" s="17" t="s">
        <v>612</v>
      </c>
      <c r="F27" s="18" t="s">
        <v>580</v>
      </c>
      <c r="G27" s="19">
        <v>58</v>
      </c>
      <c r="H27" s="19">
        <v>78</v>
      </c>
      <c r="I27" s="20"/>
      <c r="J27" s="26"/>
      <c r="K27" s="21">
        <f t="shared" si="1"/>
        <v>136</v>
      </c>
    </row>
    <row r="28" spans="1:11" x14ac:dyDescent="0.25">
      <c r="A28" s="25" t="str">
        <f t="shared" si="0"/>
        <v>Novák_František</v>
      </c>
      <c r="B28" s="16">
        <v>25</v>
      </c>
      <c r="C28" s="17" t="s">
        <v>613</v>
      </c>
      <c r="D28" s="17" t="s">
        <v>75</v>
      </c>
      <c r="E28" s="17" t="s">
        <v>614</v>
      </c>
      <c r="F28" s="18" t="s">
        <v>583</v>
      </c>
      <c r="G28" s="19"/>
      <c r="H28" s="19">
        <v>60</v>
      </c>
      <c r="I28" s="20" t="s">
        <v>615</v>
      </c>
      <c r="J28" s="26"/>
      <c r="K28" s="21">
        <f t="shared" si="1"/>
        <v>135</v>
      </c>
    </row>
    <row r="29" spans="1:11" x14ac:dyDescent="0.25">
      <c r="A29" s="25" t="str">
        <f t="shared" si="0"/>
        <v>Čapek_Jiří</v>
      </c>
      <c r="B29" s="16">
        <v>26</v>
      </c>
      <c r="C29" s="17" t="s">
        <v>572</v>
      </c>
      <c r="D29" s="17" t="s">
        <v>645</v>
      </c>
      <c r="E29" s="17" t="s">
        <v>588</v>
      </c>
      <c r="F29" s="18" t="s">
        <v>580</v>
      </c>
      <c r="G29" s="19"/>
      <c r="H29" s="19">
        <v>31</v>
      </c>
      <c r="I29" s="20" t="s">
        <v>646</v>
      </c>
      <c r="J29" s="26">
        <v>35</v>
      </c>
      <c r="K29" s="21">
        <f t="shared" si="1"/>
        <v>134</v>
      </c>
    </row>
    <row r="30" spans="1:11" x14ac:dyDescent="0.25">
      <c r="A30" s="25" t="str">
        <f t="shared" si="0"/>
        <v>Stejskal_Jan Jun.</v>
      </c>
      <c r="B30" s="16">
        <v>27</v>
      </c>
      <c r="C30" s="17" t="s">
        <v>1026</v>
      </c>
      <c r="D30" s="17" t="s">
        <v>137</v>
      </c>
      <c r="E30" s="17"/>
      <c r="F30" s="19" t="s">
        <v>583</v>
      </c>
      <c r="G30" s="19"/>
      <c r="H30" s="19"/>
      <c r="I30" s="20">
        <v>65</v>
      </c>
      <c r="J30" s="26">
        <v>60</v>
      </c>
      <c r="K30" s="21">
        <f t="shared" si="1"/>
        <v>125</v>
      </c>
    </row>
    <row r="31" spans="1:11" x14ac:dyDescent="0.25">
      <c r="A31" s="25" t="str">
        <f t="shared" si="0"/>
        <v>Knyttl_Honza</v>
      </c>
      <c r="B31" s="16">
        <v>28</v>
      </c>
      <c r="C31" s="17" t="s">
        <v>619</v>
      </c>
      <c r="D31" s="17" t="s">
        <v>620</v>
      </c>
      <c r="E31" s="17" t="s">
        <v>471</v>
      </c>
      <c r="F31" s="18" t="s">
        <v>580</v>
      </c>
      <c r="G31" s="19">
        <v>56</v>
      </c>
      <c r="H31" s="19">
        <v>66</v>
      </c>
      <c r="I31" s="20"/>
      <c r="J31" s="26"/>
      <c r="K31" s="21">
        <f t="shared" si="1"/>
        <v>122</v>
      </c>
    </row>
    <row r="32" spans="1:11" x14ac:dyDescent="0.25">
      <c r="A32" s="25" t="str">
        <f t="shared" si="0"/>
        <v>Kyral_Václav</v>
      </c>
      <c r="B32" s="16">
        <v>29</v>
      </c>
      <c r="C32" s="17" t="s">
        <v>621</v>
      </c>
      <c r="D32" s="17" t="s">
        <v>622</v>
      </c>
      <c r="E32" s="17" t="s">
        <v>623</v>
      </c>
      <c r="F32" s="18" t="s">
        <v>580</v>
      </c>
      <c r="G32" s="19">
        <v>50</v>
      </c>
      <c r="H32" s="19">
        <v>72</v>
      </c>
      <c r="I32" s="20"/>
      <c r="J32" s="26"/>
      <c r="K32" s="21">
        <f t="shared" si="1"/>
        <v>122</v>
      </c>
    </row>
    <row r="33" spans="1:11" x14ac:dyDescent="0.25">
      <c r="A33" s="25" t="str">
        <f t="shared" si="0"/>
        <v>Souček_Jan</v>
      </c>
      <c r="B33" s="16">
        <v>30</v>
      </c>
      <c r="C33" s="17" t="s">
        <v>97</v>
      </c>
      <c r="D33" s="17" t="s">
        <v>709</v>
      </c>
      <c r="E33" s="17"/>
      <c r="F33" s="19" t="s">
        <v>574</v>
      </c>
      <c r="G33" s="19"/>
      <c r="H33" s="19"/>
      <c r="I33" s="20">
        <v>72</v>
      </c>
      <c r="J33" s="26">
        <v>50</v>
      </c>
      <c r="K33" s="21">
        <f t="shared" si="1"/>
        <v>122</v>
      </c>
    </row>
    <row r="34" spans="1:11" x14ac:dyDescent="0.25">
      <c r="A34" s="25" t="str">
        <f t="shared" si="0"/>
        <v>Bartůněk_Ladislav</v>
      </c>
      <c r="B34" s="16">
        <v>31</v>
      </c>
      <c r="C34" s="17" t="s">
        <v>188</v>
      </c>
      <c r="D34" s="17" t="s">
        <v>624</v>
      </c>
      <c r="E34" s="17" t="s">
        <v>625</v>
      </c>
      <c r="F34" s="18" t="s">
        <v>580</v>
      </c>
      <c r="G34" s="19">
        <v>35</v>
      </c>
      <c r="H34" s="19">
        <v>47</v>
      </c>
      <c r="I34" s="20" t="s">
        <v>626</v>
      </c>
      <c r="J34" s="26"/>
      <c r="K34" s="21">
        <f t="shared" si="1"/>
        <v>121</v>
      </c>
    </row>
    <row r="35" spans="1:11" x14ac:dyDescent="0.25">
      <c r="A35" s="25" t="str">
        <f t="shared" si="0"/>
        <v>Tvrz_Matěj</v>
      </c>
      <c r="B35" s="16">
        <v>32</v>
      </c>
      <c r="C35" s="17" t="s">
        <v>129</v>
      </c>
      <c r="D35" s="17" t="s">
        <v>49</v>
      </c>
      <c r="E35" s="17" t="s">
        <v>582</v>
      </c>
      <c r="F35" s="18" t="s">
        <v>583</v>
      </c>
      <c r="G35" s="19"/>
      <c r="H35" s="19">
        <v>58</v>
      </c>
      <c r="I35" s="20"/>
      <c r="J35" s="26">
        <v>62</v>
      </c>
      <c r="K35" s="21">
        <f t="shared" si="1"/>
        <v>120</v>
      </c>
    </row>
    <row r="36" spans="1:11" x14ac:dyDescent="0.25">
      <c r="A36" s="25" t="str">
        <f t="shared" ref="A36:A67" si="2">CONCATENATE(D36,"_",C36)</f>
        <v>Pokorný_Martin</v>
      </c>
      <c r="B36" s="16">
        <v>33</v>
      </c>
      <c r="C36" s="17" t="s">
        <v>578</v>
      </c>
      <c r="D36" s="17" t="s">
        <v>638</v>
      </c>
      <c r="E36" s="17" t="s">
        <v>639</v>
      </c>
      <c r="F36" s="18" t="s">
        <v>580</v>
      </c>
      <c r="G36" s="19"/>
      <c r="H36" s="19">
        <v>22</v>
      </c>
      <c r="I36" s="20" t="s">
        <v>640</v>
      </c>
      <c r="J36" s="26">
        <v>19</v>
      </c>
      <c r="K36" s="21">
        <f t="shared" ref="K36:K67" si="3">+G36+H36+I36+J36</f>
        <v>119</v>
      </c>
    </row>
    <row r="37" spans="1:11" x14ac:dyDescent="0.25">
      <c r="A37" s="25" t="str">
        <f t="shared" si="2"/>
        <v>Hála_Marek</v>
      </c>
      <c r="B37" s="16">
        <v>34</v>
      </c>
      <c r="C37" s="17" t="s">
        <v>711</v>
      </c>
      <c r="D37" s="17" t="s">
        <v>712</v>
      </c>
      <c r="E37" s="17"/>
      <c r="F37" s="19" t="s">
        <v>574</v>
      </c>
      <c r="G37" s="19"/>
      <c r="H37" s="19"/>
      <c r="I37" s="20">
        <v>70</v>
      </c>
      <c r="J37" s="26">
        <v>47</v>
      </c>
      <c r="K37" s="21">
        <f t="shared" si="3"/>
        <v>117</v>
      </c>
    </row>
    <row r="38" spans="1:11" x14ac:dyDescent="0.25">
      <c r="A38" s="25" t="str">
        <f t="shared" si="2"/>
        <v>Eisner_Tomáš</v>
      </c>
      <c r="B38" s="16">
        <v>35</v>
      </c>
      <c r="C38" s="17" t="s">
        <v>627</v>
      </c>
      <c r="D38" s="17" t="s">
        <v>628</v>
      </c>
      <c r="E38" s="17" t="s">
        <v>629</v>
      </c>
      <c r="F38" s="18" t="s">
        <v>580</v>
      </c>
      <c r="G38" s="19">
        <v>60</v>
      </c>
      <c r="H38" s="19">
        <v>54</v>
      </c>
      <c r="I38" s="20"/>
      <c r="J38" s="26"/>
      <c r="K38" s="21">
        <f t="shared" si="3"/>
        <v>114</v>
      </c>
    </row>
    <row r="39" spans="1:11" x14ac:dyDescent="0.25">
      <c r="A39" s="25" t="str">
        <f t="shared" si="2"/>
        <v>Holík_Michal</v>
      </c>
      <c r="B39" s="16">
        <v>36</v>
      </c>
      <c r="C39" s="17" t="s">
        <v>74</v>
      </c>
      <c r="D39" s="17" t="s">
        <v>630</v>
      </c>
      <c r="E39" s="17" t="s">
        <v>631</v>
      </c>
      <c r="F39" s="18" t="s">
        <v>580</v>
      </c>
      <c r="G39" s="19">
        <v>58</v>
      </c>
      <c r="H39" s="19">
        <v>52</v>
      </c>
      <c r="I39" s="20"/>
      <c r="J39" s="26"/>
      <c r="K39" s="21">
        <f t="shared" si="3"/>
        <v>110</v>
      </c>
    </row>
    <row r="40" spans="1:11" x14ac:dyDescent="0.25">
      <c r="A40" s="25" t="str">
        <f t="shared" si="2"/>
        <v>Skuhrovec_Antonín</v>
      </c>
      <c r="B40" s="16">
        <v>37</v>
      </c>
      <c r="C40" s="17" t="s">
        <v>269</v>
      </c>
      <c r="D40" s="17" t="s">
        <v>270</v>
      </c>
      <c r="E40" s="17" t="s">
        <v>272</v>
      </c>
      <c r="F40" s="18" t="s">
        <v>604</v>
      </c>
      <c r="G40" s="19"/>
      <c r="H40" s="19">
        <v>40</v>
      </c>
      <c r="I40" s="20"/>
      <c r="J40" s="26">
        <v>70</v>
      </c>
      <c r="K40" s="21">
        <f t="shared" si="3"/>
        <v>110</v>
      </c>
    </row>
    <row r="41" spans="1:11" x14ac:dyDescent="0.25">
      <c r="A41" s="25" t="str">
        <f t="shared" si="2"/>
        <v>Bartík_Franta</v>
      </c>
      <c r="B41" s="16">
        <v>38</v>
      </c>
      <c r="C41" s="17" t="s">
        <v>632</v>
      </c>
      <c r="D41" s="17" t="s">
        <v>633</v>
      </c>
      <c r="E41" s="17" t="s">
        <v>50</v>
      </c>
      <c r="F41" s="18" t="s">
        <v>583</v>
      </c>
      <c r="G41" s="19"/>
      <c r="H41" s="19">
        <v>56</v>
      </c>
      <c r="I41" s="20" t="s">
        <v>634</v>
      </c>
      <c r="J41" s="26"/>
      <c r="K41" s="21">
        <f t="shared" si="3"/>
        <v>108</v>
      </c>
    </row>
    <row r="42" spans="1:11" x14ac:dyDescent="0.25">
      <c r="A42" s="25" t="str">
        <f t="shared" si="2"/>
        <v>Šír_Václav</v>
      </c>
      <c r="B42" s="16">
        <v>39</v>
      </c>
      <c r="C42" s="23" t="s">
        <v>621</v>
      </c>
      <c r="D42" s="23" t="s">
        <v>694</v>
      </c>
      <c r="E42" s="17" t="s">
        <v>695</v>
      </c>
      <c r="F42" s="18" t="s">
        <v>580</v>
      </c>
      <c r="G42" s="19"/>
      <c r="H42" s="19">
        <v>25</v>
      </c>
      <c r="I42" s="20" t="s">
        <v>696</v>
      </c>
      <c r="J42" s="26">
        <v>26</v>
      </c>
      <c r="K42" s="21">
        <f t="shared" si="3"/>
        <v>105</v>
      </c>
    </row>
    <row r="43" spans="1:11" x14ac:dyDescent="0.25">
      <c r="A43" s="25" t="str">
        <f t="shared" si="2"/>
        <v>Vojtěch_Jonáš</v>
      </c>
      <c r="B43" s="16">
        <v>40</v>
      </c>
      <c r="C43" s="17" t="s">
        <v>641</v>
      </c>
      <c r="D43" s="17" t="s">
        <v>30</v>
      </c>
      <c r="E43" s="17" t="s">
        <v>642</v>
      </c>
      <c r="F43" s="18" t="s">
        <v>580</v>
      </c>
      <c r="G43" s="19"/>
      <c r="H43" s="19">
        <v>100</v>
      </c>
      <c r="I43" s="20"/>
      <c r="J43" s="26"/>
      <c r="K43" s="21">
        <f t="shared" si="3"/>
        <v>100</v>
      </c>
    </row>
    <row r="44" spans="1:11" x14ac:dyDescent="0.25">
      <c r="A44" s="25" t="str">
        <f t="shared" si="2"/>
        <v>Walter_Jan</v>
      </c>
      <c r="B44" s="16">
        <v>41</v>
      </c>
      <c r="C44" s="17" t="s">
        <v>97</v>
      </c>
      <c r="D44" s="17" t="s">
        <v>643</v>
      </c>
      <c r="E44" s="17" t="s">
        <v>644</v>
      </c>
      <c r="F44" s="18" t="s">
        <v>580</v>
      </c>
      <c r="G44" s="19">
        <v>44</v>
      </c>
      <c r="H44" s="19">
        <v>56</v>
      </c>
      <c r="I44" s="20"/>
      <c r="J44" s="26"/>
      <c r="K44" s="21">
        <f t="shared" si="3"/>
        <v>100</v>
      </c>
    </row>
    <row r="45" spans="1:11" x14ac:dyDescent="0.25">
      <c r="A45" s="25" t="str">
        <f t="shared" si="2"/>
        <v>Janeček_Ondřej</v>
      </c>
      <c r="B45" s="16">
        <v>42</v>
      </c>
      <c r="C45" s="17" t="s">
        <v>586</v>
      </c>
      <c r="D45" s="17" t="s">
        <v>635</v>
      </c>
      <c r="E45" s="17" t="s">
        <v>636</v>
      </c>
      <c r="F45" s="18" t="s">
        <v>574</v>
      </c>
      <c r="G45" s="19"/>
      <c r="H45" s="19">
        <v>42</v>
      </c>
      <c r="I45" s="20" t="s">
        <v>637</v>
      </c>
      <c r="J45" s="26"/>
      <c r="K45" s="21">
        <f t="shared" si="3"/>
        <v>100</v>
      </c>
    </row>
    <row r="46" spans="1:11" x14ac:dyDescent="0.25">
      <c r="A46" s="25" t="str">
        <f t="shared" si="2"/>
        <v>Felber_Tomáš</v>
      </c>
      <c r="B46" s="16">
        <v>43</v>
      </c>
      <c r="C46" s="17" t="s">
        <v>627</v>
      </c>
      <c r="D46" s="17" t="s">
        <v>647</v>
      </c>
      <c r="E46" s="17" t="s">
        <v>648</v>
      </c>
      <c r="F46" s="18" t="s">
        <v>574</v>
      </c>
      <c r="G46" s="19"/>
      <c r="H46" s="19">
        <v>37</v>
      </c>
      <c r="I46" s="20" t="s">
        <v>649</v>
      </c>
      <c r="J46" s="26"/>
      <c r="K46" s="21">
        <f t="shared" si="3"/>
        <v>99</v>
      </c>
    </row>
    <row r="47" spans="1:11" x14ac:dyDescent="0.25">
      <c r="A47" s="25" t="str">
        <f t="shared" si="2"/>
        <v>Novotný_Zdeněk</v>
      </c>
      <c r="B47" s="16">
        <v>44</v>
      </c>
      <c r="C47" s="17" t="s">
        <v>143</v>
      </c>
      <c r="D47" s="17" t="s">
        <v>144</v>
      </c>
      <c r="E47" s="17" t="s">
        <v>146</v>
      </c>
      <c r="F47" s="18" t="s">
        <v>604</v>
      </c>
      <c r="G47" s="19"/>
      <c r="H47" s="19">
        <v>48</v>
      </c>
      <c r="I47" s="20" t="s">
        <v>653</v>
      </c>
      <c r="J47" s="26">
        <f>VLOOKUP(A47,Kompilace!$A$1:$F$179,6,FALSE)</f>
        <v>0</v>
      </c>
      <c r="K47" s="21">
        <f t="shared" si="3"/>
        <v>96</v>
      </c>
    </row>
    <row r="48" spans="1:11" x14ac:dyDescent="0.25">
      <c r="A48" s="25" t="str">
        <f t="shared" si="2"/>
        <v>Janda_David</v>
      </c>
      <c r="B48" s="16">
        <v>45</v>
      </c>
      <c r="C48" s="17" t="s">
        <v>57</v>
      </c>
      <c r="D48" s="17" t="s">
        <v>657</v>
      </c>
      <c r="E48" s="17" t="s">
        <v>658</v>
      </c>
      <c r="F48" s="18" t="s">
        <v>580</v>
      </c>
      <c r="G48" s="19"/>
      <c r="H48" s="19">
        <v>95</v>
      </c>
      <c r="I48" s="20"/>
      <c r="J48" s="26"/>
      <c r="K48" s="21">
        <f t="shared" si="3"/>
        <v>95</v>
      </c>
    </row>
    <row r="49" spans="1:11" x14ac:dyDescent="0.25">
      <c r="A49" s="25" t="str">
        <f t="shared" si="2"/>
        <v>Holub_Libor</v>
      </c>
      <c r="B49" s="16">
        <v>46</v>
      </c>
      <c r="C49" s="17" t="s">
        <v>654</v>
      </c>
      <c r="D49" s="17" t="s">
        <v>655</v>
      </c>
      <c r="E49" s="17" t="s">
        <v>656</v>
      </c>
      <c r="F49" s="18" t="s">
        <v>574</v>
      </c>
      <c r="G49" s="19"/>
      <c r="H49" s="19">
        <v>95</v>
      </c>
      <c r="I49" s="20"/>
      <c r="J49" s="26"/>
      <c r="K49" s="21">
        <f t="shared" si="3"/>
        <v>95</v>
      </c>
    </row>
    <row r="50" spans="1:11" x14ac:dyDescent="0.25">
      <c r="A50" s="25" t="str">
        <f t="shared" si="2"/>
        <v>Cibulka_Roman</v>
      </c>
      <c r="B50" s="16">
        <v>47</v>
      </c>
      <c r="C50" s="17" t="s">
        <v>596</v>
      </c>
      <c r="D50" s="17" t="s">
        <v>659</v>
      </c>
      <c r="E50" s="17" t="s">
        <v>389</v>
      </c>
      <c r="F50" s="18" t="s">
        <v>574</v>
      </c>
      <c r="G50" s="19">
        <v>41</v>
      </c>
      <c r="H50" s="19">
        <v>52</v>
      </c>
      <c r="I50" s="20"/>
      <c r="J50" s="26"/>
      <c r="K50" s="21">
        <f t="shared" si="3"/>
        <v>93</v>
      </c>
    </row>
    <row r="51" spans="1:11" x14ac:dyDescent="0.25">
      <c r="A51" s="25" t="str">
        <f t="shared" si="2"/>
        <v>Korbelář_Jan</v>
      </c>
      <c r="B51" s="16">
        <v>48</v>
      </c>
      <c r="C51" s="17" t="s">
        <v>97</v>
      </c>
      <c r="D51" s="17" t="s">
        <v>813</v>
      </c>
      <c r="E51" s="17" t="s">
        <v>588</v>
      </c>
      <c r="F51" s="18" t="s">
        <v>574</v>
      </c>
      <c r="G51" s="19"/>
      <c r="H51" s="19">
        <v>45</v>
      </c>
      <c r="I51" s="20"/>
      <c r="J51" s="26">
        <v>46</v>
      </c>
      <c r="K51" s="21">
        <f t="shared" si="3"/>
        <v>91</v>
      </c>
    </row>
    <row r="52" spans="1:11" x14ac:dyDescent="0.25">
      <c r="A52" s="25" t="str">
        <f t="shared" si="2"/>
        <v>Černý_Milan</v>
      </c>
      <c r="B52" s="16">
        <v>49</v>
      </c>
      <c r="C52" s="17" t="s">
        <v>610</v>
      </c>
      <c r="D52" s="17" t="s">
        <v>660</v>
      </c>
      <c r="E52" s="17" t="s">
        <v>618</v>
      </c>
      <c r="F52" s="18" t="s">
        <v>580</v>
      </c>
      <c r="G52" s="19"/>
      <c r="H52" s="19">
        <v>90</v>
      </c>
      <c r="I52" s="20"/>
      <c r="J52" s="26"/>
      <c r="K52" s="21">
        <f t="shared" si="3"/>
        <v>90</v>
      </c>
    </row>
    <row r="53" spans="1:11" x14ac:dyDescent="0.25">
      <c r="A53" s="25" t="str">
        <f t="shared" si="2"/>
        <v>Hrubša_Branislav</v>
      </c>
      <c r="B53" s="16">
        <v>50</v>
      </c>
      <c r="C53" s="17" t="s">
        <v>661</v>
      </c>
      <c r="D53" s="17" t="s">
        <v>662</v>
      </c>
      <c r="E53" s="17" t="s">
        <v>663</v>
      </c>
      <c r="F53" s="18" t="s">
        <v>580</v>
      </c>
      <c r="G53" s="19">
        <v>41</v>
      </c>
      <c r="H53" s="19">
        <v>49</v>
      </c>
      <c r="I53" s="20"/>
      <c r="J53" s="26"/>
      <c r="K53" s="21">
        <f t="shared" si="3"/>
        <v>90</v>
      </c>
    </row>
    <row r="54" spans="1:11" x14ac:dyDescent="0.25">
      <c r="A54" s="25" t="str">
        <f t="shared" si="2"/>
        <v>Regal_Jan</v>
      </c>
      <c r="B54" s="16">
        <v>51</v>
      </c>
      <c r="C54" s="17" t="s">
        <v>97</v>
      </c>
      <c r="D54" s="17" t="s">
        <v>664</v>
      </c>
      <c r="E54" s="17" t="s">
        <v>665</v>
      </c>
      <c r="F54" s="19" t="s">
        <v>574</v>
      </c>
      <c r="G54" s="19"/>
      <c r="H54" s="19"/>
      <c r="I54" s="20">
        <v>90</v>
      </c>
      <c r="J54" s="26"/>
      <c r="K54" s="21">
        <f t="shared" si="3"/>
        <v>90</v>
      </c>
    </row>
    <row r="55" spans="1:11" x14ac:dyDescent="0.25">
      <c r="A55" s="25" t="str">
        <f t="shared" si="2"/>
        <v>Tajč_Jan</v>
      </c>
      <c r="B55" s="16">
        <v>52</v>
      </c>
      <c r="C55" s="17" t="s">
        <v>97</v>
      </c>
      <c r="D55" s="17" t="s">
        <v>666</v>
      </c>
      <c r="E55" s="17" t="s">
        <v>667</v>
      </c>
      <c r="F55" s="18" t="s">
        <v>574</v>
      </c>
      <c r="G55" s="19"/>
      <c r="H55" s="19">
        <v>90</v>
      </c>
      <c r="I55" s="20"/>
      <c r="J55" s="26"/>
      <c r="K55" s="21">
        <f t="shared" si="3"/>
        <v>90</v>
      </c>
    </row>
    <row r="56" spans="1:11" x14ac:dyDescent="0.25">
      <c r="A56" s="25" t="str">
        <f t="shared" si="2"/>
        <v>Sailer_Radek</v>
      </c>
      <c r="B56" s="16">
        <v>53</v>
      </c>
      <c r="C56" s="17" t="s">
        <v>607</v>
      </c>
      <c r="D56" s="17" t="s">
        <v>757</v>
      </c>
      <c r="E56" s="17" t="s">
        <v>758</v>
      </c>
      <c r="F56" s="19" t="s">
        <v>574</v>
      </c>
      <c r="G56" s="19"/>
      <c r="H56" s="19"/>
      <c r="I56" s="20">
        <v>56</v>
      </c>
      <c r="J56" s="26">
        <v>33</v>
      </c>
      <c r="K56" s="21">
        <f t="shared" si="3"/>
        <v>89</v>
      </c>
    </row>
    <row r="57" spans="1:11" x14ac:dyDescent="0.25">
      <c r="A57" s="25" t="str">
        <f t="shared" si="2"/>
        <v>Martinovský_Ondřej</v>
      </c>
      <c r="B57" s="16">
        <v>54</v>
      </c>
      <c r="C57" s="17" t="s">
        <v>586</v>
      </c>
      <c r="D57" s="17" t="s">
        <v>707</v>
      </c>
      <c r="E57" s="17" t="s">
        <v>588</v>
      </c>
      <c r="F57" s="18" t="s">
        <v>580</v>
      </c>
      <c r="G57" s="19"/>
      <c r="H57" s="19">
        <v>2</v>
      </c>
      <c r="I57" s="20" t="s">
        <v>606</v>
      </c>
      <c r="J57" s="26">
        <v>14</v>
      </c>
      <c r="K57" s="21">
        <f t="shared" si="3"/>
        <v>86</v>
      </c>
    </row>
    <row r="58" spans="1:11" x14ac:dyDescent="0.25">
      <c r="A58" s="25" t="str">
        <f t="shared" si="2"/>
        <v xml:space="preserve">Pruner_Petr </v>
      </c>
      <c r="B58" s="16">
        <v>55</v>
      </c>
      <c r="C58" s="17" t="s">
        <v>672</v>
      </c>
      <c r="D58" s="17" t="s">
        <v>673</v>
      </c>
      <c r="E58" s="17" t="s">
        <v>674</v>
      </c>
      <c r="F58" s="19" t="s">
        <v>580</v>
      </c>
      <c r="G58" s="19"/>
      <c r="H58" s="19"/>
      <c r="I58" s="20">
        <v>85</v>
      </c>
      <c r="J58" s="26"/>
      <c r="K58" s="21">
        <f t="shared" si="3"/>
        <v>85</v>
      </c>
    </row>
    <row r="59" spans="1:11" x14ac:dyDescent="0.25">
      <c r="A59" s="25" t="str">
        <f t="shared" si="2"/>
        <v>Škobrtal_Michal</v>
      </c>
      <c r="B59" s="16">
        <v>56</v>
      </c>
      <c r="C59" s="17" t="s">
        <v>74</v>
      </c>
      <c r="D59" s="17" t="s">
        <v>675</v>
      </c>
      <c r="E59" s="17" t="s">
        <v>676</v>
      </c>
      <c r="F59" s="18" t="s">
        <v>580</v>
      </c>
      <c r="G59" s="19"/>
      <c r="H59" s="19">
        <v>85</v>
      </c>
      <c r="I59" s="20"/>
      <c r="J59" s="26"/>
      <c r="K59" s="21">
        <f t="shared" si="3"/>
        <v>85</v>
      </c>
    </row>
    <row r="60" spans="1:11" x14ac:dyDescent="0.25">
      <c r="A60" s="25" t="str">
        <f t="shared" si="2"/>
        <v>Šumera_Martin</v>
      </c>
      <c r="B60" s="16">
        <v>57</v>
      </c>
      <c r="C60" s="17" t="s">
        <v>578</v>
      </c>
      <c r="D60" s="17" t="s">
        <v>699</v>
      </c>
      <c r="E60" s="17" t="s">
        <v>588</v>
      </c>
      <c r="F60" s="19" t="s">
        <v>580</v>
      </c>
      <c r="G60" s="19"/>
      <c r="H60" s="19"/>
      <c r="I60" s="20">
        <v>76</v>
      </c>
      <c r="J60" s="26">
        <v>9</v>
      </c>
      <c r="K60" s="21">
        <f t="shared" si="3"/>
        <v>85</v>
      </c>
    </row>
    <row r="61" spans="1:11" x14ac:dyDescent="0.25">
      <c r="A61" s="25" t="str">
        <f t="shared" si="2"/>
        <v>Jílek_Martin</v>
      </c>
      <c r="B61" s="16">
        <v>58</v>
      </c>
      <c r="C61" s="17" t="s">
        <v>578</v>
      </c>
      <c r="D61" s="17" t="s">
        <v>670</v>
      </c>
      <c r="E61" s="17" t="s">
        <v>671</v>
      </c>
      <c r="F61" s="18" t="s">
        <v>574</v>
      </c>
      <c r="G61" s="19"/>
      <c r="H61" s="19">
        <v>85</v>
      </c>
      <c r="I61" s="20"/>
      <c r="J61" s="26"/>
      <c r="K61" s="21">
        <f t="shared" si="3"/>
        <v>85</v>
      </c>
    </row>
    <row r="62" spans="1:11" x14ac:dyDescent="0.25">
      <c r="A62" s="25" t="str">
        <f t="shared" si="2"/>
        <v>Hladík_Martin</v>
      </c>
      <c r="B62" s="16">
        <v>59</v>
      </c>
      <c r="C62" s="17" t="s">
        <v>578</v>
      </c>
      <c r="D62" s="17" t="s">
        <v>846</v>
      </c>
      <c r="E62" s="17" t="s">
        <v>847</v>
      </c>
      <c r="F62" s="18" t="s">
        <v>574</v>
      </c>
      <c r="G62" s="19"/>
      <c r="H62" s="19">
        <v>40</v>
      </c>
      <c r="I62" s="20"/>
      <c r="J62" s="26">
        <v>43</v>
      </c>
      <c r="K62" s="21">
        <f t="shared" si="3"/>
        <v>83</v>
      </c>
    </row>
    <row r="63" spans="1:11" x14ac:dyDescent="0.25">
      <c r="A63" s="25" t="str">
        <f t="shared" si="2"/>
        <v>Buček_Martin</v>
      </c>
      <c r="B63" s="16">
        <v>60</v>
      </c>
      <c r="C63" s="17" t="s">
        <v>578</v>
      </c>
      <c r="D63" s="17" t="s">
        <v>679</v>
      </c>
      <c r="E63" s="17" t="s">
        <v>680</v>
      </c>
      <c r="F63" s="18" t="s">
        <v>574</v>
      </c>
      <c r="G63" s="19">
        <v>31</v>
      </c>
      <c r="H63" s="19">
        <v>50</v>
      </c>
      <c r="I63" s="20"/>
      <c r="J63" s="26"/>
      <c r="K63" s="21">
        <f t="shared" si="3"/>
        <v>81</v>
      </c>
    </row>
    <row r="64" spans="1:11" x14ac:dyDescent="0.25">
      <c r="A64" s="25" t="str">
        <f t="shared" si="2"/>
        <v>Burian_Ladislav Burri</v>
      </c>
      <c r="B64" s="16">
        <v>61</v>
      </c>
      <c r="C64" s="17" t="s">
        <v>681</v>
      </c>
      <c r="D64" s="17" t="s">
        <v>189</v>
      </c>
      <c r="E64" s="17" t="s">
        <v>682</v>
      </c>
      <c r="F64" s="19" t="s">
        <v>604</v>
      </c>
      <c r="G64" s="19">
        <v>23</v>
      </c>
      <c r="H64" s="19"/>
      <c r="I64" s="20" t="s">
        <v>637</v>
      </c>
      <c r="J64" s="26">
        <v>0</v>
      </c>
      <c r="K64" s="21">
        <f t="shared" si="3"/>
        <v>81</v>
      </c>
    </row>
    <row r="65" spans="1:11" x14ac:dyDescent="0.25">
      <c r="A65" s="25" t="str">
        <f t="shared" si="2"/>
        <v>Ševčík_Jakub</v>
      </c>
      <c r="B65" s="16">
        <v>62</v>
      </c>
      <c r="C65" s="17" t="s">
        <v>593</v>
      </c>
      <c r="D65" s="17" t="s">
        <v>690</v>
      </c>
      <c r="E65" s="17" t="s">
        <v>691</v>
      </c>
      <c r="F65" s="19" t="s">
        <v>580</v>
      </c>
      <c r="G65" s="19"/>
      <c r="H65" s="19"/>
      <c r="I65" s="20">
        <v>80</v>
      </c>
      <c r="J65" s="26"/>
      <c r="K65" s="21">
        <f t="shared" si="3"/>
        <v>80</v>
      </c>
    </row>
    <row r="66" spans="1:11" x14ac:dyDescent="0.25">
      <c r="A66" s="25" t="str">
        <f t="shared" si="2"/>
        <v>Bráza_Jirka</v>
      </c>
      <c r="B66" s="16">
        <v>63</v>
      </c>
      <c r="C66" s="17" t="s">
        <v>683</v>
      </c>
      <c r="D66" s="17" t="s">
        <v>684</v>
      </c>
      <c r="E66" s="17" t="s">
        <v>685</v>
      </c>
      <c r="F66" s="18" t="s">
        <v>574</v>
      </c>
      <c r="G66" s="19"/>
      <c r="H66" s="19">
        <v>80</v>
      </c>
      <c r="I66" s="20"/>
      <c r="J66" s="26"/>
      <c r="K66" s="21">
        <f t="shared" si="3"/>
        <v>80</v>
      </c>
    </row>
    <row r="67" spans="1:11" x14ac:dyDescent="0.25">
      <c r="A67" s="25" t="str">
        <f t="shared" si="2"/>
        <v>Horký_Milan</v>
      </c>
      <c r="B67" s="16">
        <v>64</v>
      </c>
      <c r="C67" s="17" t="s">
        <v>610</v>
      </c>
      <c r="D67" s="17" t="s">
        <v>688</v>
      </c>
      <c r="E67" s="17" t="s">
        <v>689</v>
      </c>
      <c r="F67" s="19" t="s">
        <v>574</v>
      </c>
      <c r="G67" s="19"/>
      <c r="H67" s="19"/>
      <c r="I67" s="20">
        <v>80</v>
      </c>
      <c r="J67" s="26"/>
      <c r="K67" s="21">
        <f t="shared" si="3"/>
        <v>80</v>
      </c>
    </row>
    <row r="68" spans="1:11" x14ac:dyDescent="0.25">
      <c r="A68" s="25" t="str">
        <f t="shared" ref="A68:A99" si="4">CONCATENATE(D68,"_",C68)</f>
        <v>BULAVA_František</v>
      </c>
      <c r="B68" s="16">
        <v>65</v>
      </c>
      <c r="C68" s="17" t="s">
        <v>613</v>
      </c>
      <c r="D68" s="17" t="s">
        <v>686</v>
      </c>
      <c r="E68" s="17" t="s">
        <v>687</v>
      </c>
      <c r="F68" s="18" t="s">
        <v>604</v>
      </c>
      <c r="G68" s="19"/>
      <c r="H68" s="19">
        <v>80</v>
      </c>
      <c r="I68" s="20"/>
      <c r="J68" s="26"/>
      <c r="K68" s="21">
        <f t="shared" ref="K68:K99" si="5">+G68+H68+I68+J68</f>
        <v>80</v>
      </c>
    </row>
    <row r="69" spans="1:11" x14ac:dyDescent="0.25">
      <c r="A69" s="25" t="str">
        <f t="shared" si="4"/>
        <v>Šimek_Martin</v>
      </c>
      <c r="B69" s="16">
        <v>66</v>
      </c>
      <c r="C69" s="17" t="s">
        <v>578</v>
      </c>
      <c r="D69" s="17" t="s">
        <v>692</v>
      </c>
      <c r="E69" s="17" t="s">
        <v>693</v>
      </c>
      <c r="F69" s="19" t="s">
        <v>604</v>
      </c>
      <c r="G69" s="19"/>
      <c r="H69" s="19"/>
      <c r="I69" s="20">
        <v>80</v>
      </c>
      <c r="J69" s="26"/>
      <c r="K69" s="21">
        <f t="shared" si="5"/>
        <v>80</v>
      </c>
    </row>
    <row r="70" spans="1:11" x14ac:dyDescent="0.25">
      <c r="A70" s="25" t="str">
        <f t="shared" si="4"/>
        <v>Kohout_Pavel</v>
      </c>
      <c r="B70" s="16">
        <v>67</v>
      </c>
      <c r="C70" s="17" t="s">
        <v>677</v>
      </c>
      <c r="D70" s="17" t="s">
        <v>697</v>
      </c>
      <c r="E70" s="17" t="s">
        <v>698</v>
      </c>
      <c r="F70" s="19" t="s">
        <v>574</v>
      </c>
      <c r="G70" s="19"/>
      <c r="H70" s="19"/>
      <c r="I70" s="20">
        <v>78</v>
      </c>
      <c r="J70" s="26"/>
      <c r="K70" s="21">
        <f t="shared" si="5"/>
        <v>78</v>
      </c>
    </row>
    <row r="71" spans="1:11" x14ac:dyDescent="0.25">
      <c r="A71" s="25" t="str">
        <f t="shared" si="4"/>
        <v>Tesař_Petr</v>
      </c>
      <c r="B71" s="16">
        <v>68</v>
      </c>
      <c r="C71" s="17" t="s">
        <v>112</v>
      </c>
      <c r="D71" s="17" t="s">
        <v>700</v>
      </c>
      <c r="E71" s="17" t="s">
        <v>262</v>
      </c>
      <c r="F71" s="19" t="s">
        <v>574</v>
      </c>
      <c r="G71" s="19"/>
      <c r="H71" s="19"/>
      <c r="I71" s="20">
        <v>76</v>
      </c>
      <c r="J71" s="26"/>
      <c r="K71" s="21">
        <f t="shared" si="5"/>
        <v>76</v>
      </c>
    </row>
    <row r="72" spans="1:11" x14ac:dyDescent="0.25">
      <c r="A72" s="25" t="str">
        <f t="shared" si="4"/>
        <v>Hejna_Jiří</v>
      </c>
      <c r="B72" s="16">
        <v>69</v>
      </c>
      <c r="C72" s="17" t="s">
        <v>572</v>
      </c>
      <c r="D72" s="17" t="s">
        <v>701</v>
      </c>
      <c r="E72" s="17" t="s">
        <v>702</v>
      </c>
      <c r="F72" s="19" t="s">
        <v>604</v>
      </c>
      <c r="G72" s="19"/>
      <c r="H72" s="19"/>
      <c r="I72" s="20">
        <v>75</v>
      </c>
      <c r="J72" s="26"/>
      <c r="K72" s="21">
        <f t="shared" si="5"/>
        <v>75</v>
      </c>
    </row>
    <row r="73" spans="1:11" x14ac:dyDescent="0.25">
      <c r="A73" s="25" t="str">
        <f t="shared" si="4"/>
        <v>Konečný_Miroslav</v>
      </c>
      <c r="B73" s="16">
        <v>70</v>
      </c>
      <c r="C73" s="17" t="s">
        <v>151</v>
      </c>
      <c r="D73" s="17" t="s">
        <v>703</v>
      </c>
      <c r="E73" s="17" t="s">
        <v>704</v>
      </c>
      <c r="F73" s="19" t="s">
        <v>580</v>
      </c>
      <c r="G73" s="19"/>
      <c r="H73" s="19"/>
      <c r="I73" s="20">
        <v>74</v>
      </c>
      <c r="J73" s="26"/>
      <c r="K73" s="21">
        <f t="shared" si="5"/>
        <v>74</v>
      </c>
    </row>
    <row r="74" spans="1:11" x14ac:dyDescent="0.25">
      <c r="A74" s="25" t="str">
        <f t="shared" si="4"/>
        <v>Žoha_Jan</v>
      </c>
      <c r="B74" s="16">
        <v>71</v>
      </c>
      <c r="C74" s="17" t="s">
        <v>97</v>
      </c>
      <c r="D74" s="17" t="s">
        <v>705</v>
      </c>
      <c r="E74" s="17" t="s">
        <v>706</v>
      </c>
      <c r="F74" s="18" t="s">
        <v>580</v>
      </c>
      <c r="G74" s="19">
        <v>52</v>
      </c>
      <c r="H74" s="19">
        <v>21</v>
      </c>
      <c r="I74" s="20"/>
      <c r="J74" s="26"/>
      <c r="K74" s="21">
        <f t="shared" si="5"/>
        <v>73</v>
      </c>
    </row>
    <row r="75" spans="1:11" x14ac:dyDescent="0.25">
      <c r="A75" s="25" t="str">
        <f t="shared" si="4"/>
        <v>Polák_Michal</v>
      </c>
      <c r="B75" s="16">
        <v>72</v>
      </c>
      <c r="C75" s="17" t="s">
        <v>74</v>
      </c>
      <c r="D75" s="17" t="s">
        <v>708</v>
      </c>
      <c r="E75" s="17" t="s">
        <v>588</v>
      </c>
      <c r="F75" s="19" t="s">
        <v>580</v>
      </c>
      <c r="G75" s="19"/>
      <c r="H75" s="19"/>
      <c r="I75" s="20">
        <v>72</v>
      </c>
      <c r="J75" s="26"/>
      <c r="K75" s="21">
        <f t="shared" si="5"/>
        <v>72</v>
      </c>
    </row>
    <row r="76" spans="1:11" x14ac:dyDescent="0.25">
      <c r="A76" s="25" t="str">
        <f t="shared" si="4"/>
        <v>Rožek_Jan</v>
      </c>
      <c r="B76" s="16">
        <v>73</v>
      </c>
      <c r="C76" s="17" t="s">
        <v>97</v>
      </c>
      <c r="D76" s="17" t="s">
        <v>715</v>
      </c>
      <c r="E76" s="17" t="s">
        <v>716</v>
      </c>
      <c r="F76" s="18" t="s">
        <v>580</v>
      </c>
      <c r="G76" s="19"/>
      <c r="H76" s="19">
        <v>70</v>
      </c>
      <c r="I76" s="20"/>
      <c r="J76" s="26"/>
      <c r="K76" s="21">
        <f t="shared" si="5"/>
        <v>70</v>
      </c>
    </row>
    <row r="77" spans="1:11" x14ac:dyDescent="0.25">
      <c r="A77" s="25" t="str">
        <f t="shared" si="4"/>
        <v>Hudos_Martin</v>
      </c>
      <c r="B77" s="16">
        <v>74</v>
      </c>
      <c r="C77" s="17" t="s">
        <v>578</v>
      </c>
      <c r="D77" s="17" t="s">
        <v>713</v>
      </c>
      <c r="E77" s="17" t="s">
        <v>714</v>
      </c>
      <c r="F77" s="18" t="s">
        <v>574</v>
      </c>
      <c r="G77" s="19"/>
      <c r="H77" s="19">
        <v>70</v>
      </c>
      <c r="I77" s="20"/>
      <c r="J77" s="26"/>
      <c r="K77" s="21">
        <f t="shared" si="5"/>
        <v>70</v>
      </c>
    </row>
    <row r="78" spans="1:11" x14ac:dyDescent="0.25">
      <c r="A78" s="25" t="str">
        <f t="shared" si="4"/>
        <v>Čapek_Ondřej</v>
      </c>
      <c r="B78" s="16">
        <v>75</v>
      </c>
      <c r="C78" s="17" t="s">
        <v>586</v>
      </c>
      <c r="D78" s="17" t="s">
        <v>645</v>
      </c>
      <c r="E78" s="17" t="s">
        <v>710</v>
      </c>
      <c r="F78" s="19" t="s">
        <v>604</v>
      </c>
      <c r="G78" s="19"/>
      <c r="H78" s="19"/>
      <c r="I78" s="20">
        <v>70</v>
      </c>
      <c r="J78" s="26"/>
      <c r="K78" s="21">
        <f t="shared" si="5"/>
        <v>70</v>
      </c>
    </row>
    <row r="79" spans="1:11" x14ac:dyDescent="0.25">
      <c r="A79" s="25" t="str">
        <f t="shared" si="4"/>
        <v>Grim _Tomáš</v>
      </c>
      <c r="B79" s="16">
        <v>76</v>
      </c>
      <c r="C79" s="17" t="s">
        <v>627</v>
      </c>
      <c r="D79" s="17" t="s">
        <v>720</v>
      </c>
      <c r="E79" s="17" t="s">
        <v>721</v>
      </c>
      <c r="F79" s="19" t="s">
        <v>574</v>
      </c>
      <c r="G79" s="19"/>
      <c r="H79" s="19"/>
      <c r="I79" s="20">
        <v>66</v>
      </c>
      <c r="J79" s="26"/>
      <c r="K79" s="21">
        <f t="shared" si="5"/>
        <v>66</v>
      </c>
    </row>
    <row r="80" spans="1:11" x14ac:dyDescent="0.25">
      <c r="A80" s="25" t="str">
        <f t="shared" si="4"/>
        <v>Holub_Jaroslav</v>
      </c>
      <c r="B80" s="16">
        <v>77</v>
      </c>
      <c r="C80" s="17" t="s">
        <v>722</v>
      </c>
      <c r="D80" s="17" t="s">
        <v>655</v>
      </c>
      <c r="E80" s="17"/>
      <c r="F80" s="18" t="s">
        <v>574</v>
      </c>
      <c r="G80" s="19"/>
      <c r="H80" s="19">
        <v>66</v>
      </c>
      <c r="I80" s="20"/>
      <c r="J80" s="26"/>
      <c r="K80" s="21">
        <f t="shared" si="5"/>
        <v>66</v>
      </c>
    </row>
    <row r="81" spans="1:11" x14ac:dyDescent="0.25">
      <c r="A81" s="25" t="str">
        <f t="shared" si="4"/>
        <v>Hubálek_Libor</v>
      </c>
      <c r="B81" s="16">
        <v>78</v>
      </c>
      <c r="C81" s="17" t="s">
        <v>654</v>
      </c>
      <c r="D81" s="17" t="s">
        <v>724</v>
      </c>
      <c r="E81" s="17" t="s">
        <v>479</v>
      </c>
      <c r="F81" s="18" t="s">
        <v>574</v>
      </c>
      <c r="G81" s="19">
        <v>22</v>
      </c>
      <c r="H81" s="19">
        <v>43</v>
      </c>
      <c r="I81" s="20"/>
      <c r="J81" s="26"/>
      <c r="K81" s="21">
        <f t="shared" si="5"/>
        <v>65</v>
      </c>
    </row>
    <row r="82" spans="1:11" x14ac:dyDescent="0.25">
      <c r="A82" s="25" t="str">
        <f t="shared" si="4"/>
        <v>Špička_Petr</v>
      </c>
      <c r="B82" s="16">
        <v>79</v>
      </c>
      <c r="C82" s="17" t="s">
        <v>112</v>
      </c>
      <c r="D82" s="17" t="s">
        <v>725</v>
      </c>
      <c r="E82" s="17" t="s">
        <v>726</v>
      </c>
      <c r="F82" s="18" t="s">
        <v>604</v>
      </c>
      <c r="G82" s="19"/>
      <c r="H82" s="19">
        <v>65</v>
      </c>
      <c r="I82" s="20"/>
      <c r="J82" s="26"/>
      <c r="K82" s="21">
        <f t="shared" si="5"/>
        <v>65</v>
      </c>
    </row>
    <row r="83" spans="1:11" x14ac:dyDescent="0.25">
      <c r="A83" s="25" t="str">
        <f t="shared" si="4"/>
        <v>Bušek_David</v>
      </c>
      <c r="B83" s="16">
        <v>80</v>
      </c>
      <c r="C83" s="17" t="s">
        <v>57</v>
      </c>
      <c r="D83" s="17" t="s">
        <v>1701</v>
      </c>
      <c r="E83" s="17" t="s">
        <v>609</v>
      </c>
      <c r="F83" s="19" t="s">
        <v>580</v>
      </c>
      <c r="G83" s="19"/>
      <c r="H83" s="19"/>
      <c r="I83" s="20">
        <v>64</v>
      </c>
      <c r="J83" s="26"/>
      <c r="K83" s="21">
        <f t="shared" si="5"/>
        <v>64</v>
      </c>
    </row>
    <row r="84" spans="1:11" x14ac:dyDescent="0.25">
      <c r="A84" s="25" t="str">
        <f t="shared" si="4"/>
        <v>Candra_Václav</v>
      </c>
      <c r="B84" s="16">
        <v>81</v>
      </c>
      <c r="C84" s="17" t="s">
        <v>621</v>
      </c>
      <c r="D84" s="17" t="s">
        <v>727</v>
      </c>
      <c r="E84" s="17" t="s">
        <v>728</v>
      </c>
      <c r="F84" s="18" t="s">
        <v>574</v>
      </c>
      <c r="G84" s="19"/>
      <c r="H84" s="19">
        <v>64</v>
      </c>
      <c r="I84" s="20"/>
      <c r="J84" s="26"/>
      <c r="K84" s="21">
        <f t="shared" si="5"/>
        <v>64</v>
      </c>
    </row>
    <row r="85" spans="1:11" x14ac:dyDescent="0.25">
      <c r="A85" s="25" t="str">
        <f t="shared" si="4"/>
        <v>Truhlář_Petr</v>
      </c>
      <c r="B85" s="16">
        <v>82</v>
      </c>
      <c r="C85" s="17" t="s">
        <v>112</v>
      </c>
      <c r="D85" s="17" t="s">
        <v>729</v>
      </c>
      <c r="E85" s="17" t="s">
        <v>730</v>
      </c>
      <c r="F85" s="19" t="s">
        <v>574</v>
      </c>
      <c r="G85" s="19"/>
      <c r="H85" s="19"/>
      <c r="I85" s="20">
        <v>64</v>
      </c>
      <c r="J85" s="26"/>
      <c r="K85" s="21">
        <f t="shared" si="5"/>
        <v>64</v>
      </c>
    </row>
    <row r="86" spans="1:11" x14ac:dyDescent="0.25">
      <c r="A86" s="25" t="str">
        <f t="shared" si="4"/>
        <v>Kouklík_David</v>
      </c>
      <c r="B86" s="16">
        <v>83</v>
      </c>
      <c r="C86" s="17" t="s">
        <v>57</v>
      </c>
      <c r="D86" s="17" t="s">
        <v>771</v>
      </c>
      <c r="E86" s="17" t="s">
        <v>706</v>
      </c>
      <c r="F86" s="18" t="s">
        <v>580</v>
      </c>
      <c r="G86" s="19"/>
      <c r="H86" s="19">
        <v>38</v>
      </c>
      <c r="I86" s="20"/>
      <c r="J86" s="26">
        <v>25</v>
      </c>
      <c r="K86" s="21">
        <f t="shared" si="5"/>
        <v>63</v>
      </c>
    </row>
    <row r="87" spans="1:11" x14ac:dyDescent="0.25">
      <c r="A87" s="25" t="str">
        <f t="shared" si="4"/>
        <v>Čapek_Jan</v>
      </c>
      <c r="B87" s="16">
        <v>84</v>
      </c>
      <c r="C87" s="17" t="s">
        <v>97</v>
      </c>
      <c r="D87" s="17" t="s">
        <v>645</v>
      </c>
      <c r="E87" s="17" t="s">
        <v>731</v>
      </c>
      <c r="F87" s="19" t="s">
        <v>580</v>
      </c>
      <c r="G87" s="19"/>
      <c r="H87" s="19"/>
      <c r="I87" s="20">
        <v>62</v>
      </c>
      <c r="J87" s="26"/>
      <c r="K87" s="21">
        <f t="shared" si="5"/>
        <v>62</v>
      </c>
    </row>
    <row r="88" spans="1:11" x14ac:dyDescent="0.25">
      <c r="A88" s="25" t="str">
        <f t="shared" si="4"/>
        <v>Suchomel_Matouš</v>
      </c>
      <c r="B88" s="16">
        <v>85</v>
      </c>
      <c r="C88" s="17" t="s">
        <v>734</v>
      </c>
      <c r="D88" s="17" t="s">
        <v>735</v>
      </c>
      <c r="E88" s="17" t="s">
        <v>736</v>
      </c>
      <c r="F88" s="18" t="s">
        <v>580</v>
      </c>
      <c r="G88" s="19"/>
      <c r="H88" s="19">
        <v>62</v>
      </c>
      <c r="I88" s="20"/>
      <c r="J88" s="26"/>
      <c r="K88" s="21">
        <f t="shared" si="5"/>
        <v>62</v>
      </c>
    </row>
    <row r="89" spans="1:11" x14ac:dyDescent="0.25">
      <c r="A89" s="25" t="str">
        <f t="shared" si="4"/>
        <v>Chotěbor_Tomáš</v>
      </c>
      <c r="B89" s="16">
        <v>86</v>
      </c>
      <c r="C89" s="17" t="s">
        <v>627</v>
      </c>
      <c r="D89" s="17" t="s">
        <v>732</v>
      </c>
      <c r="E89" s="17" t="s">
        <v>733</v>
      </c>
      <c r="F89" s="18" t="s">
        <v>574</v>
      </c>
      <c r="G89" s="19"/>
      <c r="H89" s="19">
        <v>62</v>
      </c>
      <c r="I89" s="20"/>
      <c r="J89" s="26"/>
      <c r="K89" s="21">
        <f t="shared" si="5"/>
        <v>62</v>
      </c>
    </row>
    <row r="90" spans="1:11" x14ac:dyDescent="0.25">
      <c r="A90" s="25" t="str">
        <f t="shared" si="4"/>
        <v>Kovář_David</v>
      </c>
      <c r="B90" s="16">
        <v>87</v>
      </c>
      <c r="C90" s="17" t="s">
        <v>57</v>
      </c>
      <c r="D90" s="17" t="s">
        <v>739</v>
      </c>
      <c r="E90" s="17" t="s">
        <v>740</v>
      </c>
      <c r="F90" s="18" t="s">
        <v>580</v>
      </c>
      <c r="G90" s="19"/>
      <c r="H90" s="19">
        <v>60</v>
      </c>
      <c r="I90" s="20"/>
      <c r="J90" s="26"/>
      <c r="K90" s="21">
        <f t="shared" si="5"/>
        <v>60</v>
      </c>
    </row>
    <row r="91" spans="1:11" x14ac:dyDescent="0.25">
      <c r="A91" s="25" t="str">
        <f t="shared" si="4"/>
        <v>Dunda_Milan</v>
      </c>
      <c r="B91" s="16">
        <v>88</v>
      </c>
      <c r="C91" s="17" t="s">
        <v>610</v>
      </c>
      <c r="D91" s="17" t="s">
        <v>737</v>
      </c>
      <c r="E91" s="17" t="s">
        <v>738</v>
      </c>
      <c r="F91" s="18" t="s">
        <v>574</v>
      </c>
      <c r="G91" s="19"/>
      <c r="H91" s="19">
        <v>60</v>
      </c>
      <c r="I91" s="20"/>
      <c r="J91" s="26"/>
      <c r="K91" s="21">
        <f t="shared" si="5"/>
        <v>60</v>
      </c>
    </row>
    <row r="92" spans="1:11" x14ac:dyDescent="0.25">
      <c r="A92" s="25" t="str">
        <f t="shared" si="4"/>
        <v>Nohejl_Tomáš</v>
      </c>
      <c r="B92" s="16">
        <v>89</v>
      </c>
      <c r="C92" s="17" t="s">
        <v>627</v>
      </c>
      <c r="D92" s="17" t="s">
        <v>741</v>
      </c>
      <c r="E92" s="17" t="s">
        <v>742</v>
      </c>
      <c r="F92" s="18" t="s">
        <v>604</v>
      </c>
      <c r="G92" s="19"/>
      <c r="H92" s="19">
        <v>60</v>
      </c>
      <c r="I92" s="20"/>
      <c r="J92" s="26"/>
      <c r="K92" s="21">
        <f t="shared" si="5"/>
        <v>60</v>
      </c>
    </row>
    <row r="93" spans="1:11" x14ac:dyDescent="0.25">
      <c r="A93" s="25" t="str">
        <f t="shared" si="4"/>
        <v>Petrouš_Ivo</v>
      </c>
      <c r="B93" s="16">
        <v>90</v>
      </c>
      <c r="C93" s="17" t="s">
        <v>156</v>
      </c>
      <c r="D93" s="17" t="s">
        <v>157</v>
      </c>
      <c r="E93" s="17"/>
      <c r="F93" s="18" t="s">
        <v>604</v>
      </c>
      <c r="G93" s="19"/>
      <c r="H93" s="19">
        <v>60</v>
      </c>
      <c r="I93" s="20"/>
      <c r="J93" s="26">
        <v>0</v>
      </c>
      <c r="K93" s="21">
        <f t="shared" si="5"/>
        <v>60</v>
      </c>
    </row>
    <row r="94" spans="1:11" x14ac:dyDescent="0.25">
      <c r="A94" s="25" t="str">
        <f t="shared" si="4"/>
        <v>Fatka_Petr</v>
      </c>
      <c r="B94" s="16">
        <v>91</v>
      </c>
      <c r="C94" s="17" t="s">
        <v>112</v>
      </c>
      <c r="D94" s="17" t="s">
        <v>748</v>
      </c>
      <c r="E94" s="17" t="s">
        <v>749</v>
      </c>
      <c r="F94" s="19" t="s">
        <v>583</v>
      </c>
      <c r="G94" s="19"/>
      <c r="H94" s="19"/>
      <c r="I94" s="20">
        <v>58</v>
      </c>
      <c r="J94" s="26"/>
      <c r="K94" s="21">
        <f t="shared" si="5"/>
        <v>58</v>
      </c>
    </row>
    <row r="95" spans="1:11" x14ac:dyDescent="0.25">
      <c r="A95" s="25" t="str">
        <f t="shared" si="4"/>
        <v>Bartsch_Tomáš</v>
      </c>
      <c r="B95" s="16">
        <v>92</v>
      </c>
      <c r="C95" s="17" t="s">
        <v>627</v>
      </c>
      <c r="D95" s="17" t="s">
        <v>743</v>
      </c>
      <c r="E95" s="17" t="s">
        <v>744</v>
      </c>
      <c r="F95" s="18" t="s">
        <v>580</v>
      </c>
      <c r="G95" s="19"/>
      <c r="H95" s="19">
        <v>58</v>
      </c>
      <c r="I95" s="20"/>
      <c r="J95" s="26"/>
      <c r="K95" s="21">
        <f t="shared" si="5"/>
        <v>58</v>
      </c>
    </row>
    <row r="96" spans="1:11" x14ac:dyDescent="0.25">
      <c r="A96" s="25" t="str">
        <f t="shared" si="4"/>
        <v>Procházka_Radek</v>
      </c>
      <c r="B96" s="16">
        <v>93</v>
      </c>
      <c r="C96" s="17" t="s">
        <v>607</v>
      </c>
      <c r="D96" s="17" t="s">
        <v>719</v>
      </c>
      <c r="E96" s="17" t="s">
        <v>752</v>
      </c>
      <c r="F96" s="19" t="s">
        <v>580</v>
      </c>
      <c r="G96" s="19"/>
      <c r="H96" s="19"/>
      <c r="I96" s="20">
        <v>58</v>
      </c>
      <c r="J96" s="26"/>
      <c r="K96" s="21">
        <f t="shared" si="5"/>
        <v>58</v>
      </c>
    </row>
    <row r="97" spans="1:11" x14ac:dyDescent="0.25">
      <c r="A97" s="25" t="str">
        <f t="shared" si="4"/>
        <v>Dobiáš_David</v>
      </c>
      <c r="B97" s="16">
        <v>94</v>
      </c>
      <c r="C97" s="17" t="s">
        <v>57</v>
      </c>
      <c r="D97" s="17" t="s">
        <v>745</v>
      </c>
      <c r="E97" s="17" t="s">
        <v>746</v>
      </c>
      <c r="F97" s="18" t="s">
        <v>574</v>
      </c>
      <c r="G97" s="19"/>
      <c r="H97" s="19">
        <v>58</v>
      </c>
      <c r="I97" s="20"/>
      <c r="J97" s="26"/>
      <c r="K97" s="21">
        <f t="shared" si="5"/>
        <v>58</v>
      </c>
    </row>
    <row r="98" spans="1:11" x14ac:dyDescent="0.25">
      <c r="A98" s="25" t="str">
        <f t="shared" si="4"/>
        <v>Grim _Tomáš</v>
      </c>
      <c r="B98" s="16">
        <v>95</v>
      </c>
      <c r="C98" s="17" t="s">
        <v>627</v>
      </c>
      <c r="D98" s="17" t="s">
        <v>720</v>
      </c>
      <c r="E98" s="17" t="s">
        <v>721</v>
      </c>
      <c r="F98" s="19" t="s">
        <v>583</v>
      </c>
      <c r="G98" s="19"/>
      <c r="H98" s="19"/>
      <c r="I98" s="20">
        <v>56</v>
      </c>
      <c r="J98" s="26"/>
      <c r="K98" s="21">
        <f t="shared" si="5"/>
        <v>56</v>
      </c>
    </row>
    <row r="99" spans="1:11" x14ac:dyDescent="0.25">
      <c r="A99" s="25" t="str">
        <f t="shared" si="4"/>
        <v>Netušil_Radek</v>
      </c>
      <c r="B99" s="16">
        <v>96</v>
      </c>
      <c r="C99" s="17" t="s">
        <v>607</v>
      </c>
      <c r="D99" s="17" t="s">
        <v>754</v>
      </c>
      <c r="E99" s="17" t="s">
        <v>588</v>
      </c>
      <c r="F99" s="19" t="s">
        <v>580</v>
      </c>
      <c r="G99" s="19"/>
      <c r="H99" s="19"/>
      <c r="I99" s="20">
        <v>56</v>
      </c>
      <c r="J99" s="26"/>
      <c r="K99" s="21">
        <f t="shared" si="5"/>
        <v>56</v>
      </c>
    </row>
    <row r="100" spans="1:11" x14ac:dyDescent="0.25">
      <c r="A100" s="25" t="str">
        <f t="shared" ref="A100:A131" si="6">CONCATENATE(D100,"_",C100)</f>
        <v>Valtera_Jiří</v>
      </c>
      <c r="B100" s="16">
        <v>97</v>
      </c>
      <c r="C100" s="17" t="s">
        <v>572</v>
      </c>
      <c r="D100" s="17" t="s">
        <v>759</v>
      </c>
      <c r="E100" s="17" t="s">
        <v>760</v>
      </c>
      <c r="F100" s="18" t="s">
        <v>574</v>
      </c>
      <c r="G100" s="19"/>
      <c r="H100" s="19">
        <v>56</v>
      </c>
      <c r="I100" s="20"/>
      <c r="J100" s="26"/>
      <c r="K100" s="21">
        <f t="shared" ref="K100:K131" si="7">+G100+H100+I100+J100</f>
        <v>56</v>
      </c>
    </row>
    <row r="101" spans="1:11" x14ac:dyDescent="0.25">
      <c r="A101" s="25" t="str">
        <f t="shared" si="6"/>
        <v>Pavlica_Petr</v>
      </c>
      <c r="B101" s="16">
        <v>98</v>
      </c>
      <c r="C101" s="17" t="s">
        <v>112</v>
      </c>
      <c r="D101" s="17" t="s">
        <v>755</v>
      </c>
      <c r="E101" s="17" t="s">
        <v>756</v>
      </c>
      <c r="F101" s="18" t="s">
        <v>604</v>
      </c>
      <c r="G101" s="19"/>
      <c r="H101" s="19">
        <v>56</v>
      </c>
      <c r="I101" s="20"/>
      <c r="J101" s="26"/>
      <c r="K101" s="21">
        <f t="shared" si="7"/>
        <v>56</v>
      </c>
    </row>
    <row r="102" spans="1:11" x14ac:dyDescent="0.25">
      <c r="A102" s="25" t="str">
        <f t="shared" si="6"/>
        <v>Černý_Michal</v>
      </c>
      <c r="B102" s="16">
        <v>99</v>
      </c>
      <c r="C102" s="17" t="s">
        <v>74</v>
      </c>
      <c r="D102" s="17" t="s">
        <v>660</v>
      </c>
      <c r="E102" s="17" t="s">
        <v>756</v>
      </c>
      <c r="F102" s="18" t="s">
        <v>583</v>
      </c>
      <c r="G102" s="19"/>
      <c r="H102" s="19">
        <v>54</v>
      </c>
      <c r="I102" s="20"/>
      <c r="J102" s="26"/>
      <c r="K102" s="21">
        <f t="shared" si="7"/>
        <v>54</v>
      </c>
    </row>
    <row r="103" spans="1:11" x14ac:dyDescent="0.25">
      <c r="A103" s="25" t="str">
        <f t="shared" si="6"/>
        <v>Novák_Jakub</v>
      </c>
      <c r="B103" s="16">
        <v>100</v>
      </c>
      <c r="C103" s="17" t="s">
        <v>593</v>
      </c>
      <c r="D103" s="17" t="s">
        <v>75</v>
      </c>
      <c r="E103" s="17"/>
      <c r="F103" s="19" t="s">
        <v>583</v>
      </c>
      <c r="G103" s="19"/>
      <c r="H103" s="19"/>
      <c r="I103" s="20">
        <v>54</v>
      </c>
      <c r="J103" s="26"/>
      <c r="K103" s="21">
        <f t="shared" si="7"/>
        <v>54</v>
      </c>
    </row>
    <row r="104" spans="1:11" x14ac:dyDescent="0.25">
      <c r="A104" s="25" t="str">
        <f t="shared" si="6"/>
        <v>Stach_Jan</v>
      </c>
      <c r="B104" s="16">
        <v>101</v>
      </c>
      <c r="C104" s="17" t="s">
        <v>97</v>
      </c>
      <c r="D104" s="17" t="s">
        <v>761</v>
      </c>
      <c r="E104" s="17" t="s">
        <v>762</v>
      </c>
      <c r="F104" s="18" t="s">
        <v>574</v>
      </c>
      <c r="G104" s="19"/>
      <c r="H104" s="19">
        <v>54</v>
      </c>
      <c r="I104" s="20"/>
      <c r="J104" s="26"/>
      <c r="K104" s="21">
        <f t="shared" si="7"/>
        <v>54</v>
      </c>
    </row>
    <row r="105" spans="1:11" x14ac:dyDescent="0.25">
      <c r="A105" s="25" t="str">
        <f t="shared" si="6"/>
        <v>Szoke_Dusan</v>
      </c>
      <c r="B105" s="16">
        <v>102</v>
      </c>
      <c r="C105" s="17" t="s">
        <v>763</v>
      </c>
      <c r="D105" s="17" t="s">
        <v>764</v>
      </c>
      <c r="E105" s="17" t="s">
        <v>765</v>
      </c>
      <c r="F105" s="19" t="s">
        <v>574</v>
      </c>
      <c r="G105" s="19"/>
      <c r="H105" s="19"/>
      <c r="I105" s="20">
        <v>54</v>
      </c>
      <c r="J105" s="26"/>
      <c r="K105" s="21">
        <f t="shared" si="7"/>
        <v>54</v>
      </c>
    </row>
    <row r="106" spans="1:11" x14ac:dyDescent="0.25">
      <c r="A106" s="25" t="str">
        <f t="shared" si="6"/>
        <v>Fatka_Ondřej</v>
      </c>
      <c r="B106" s="16">
        <v>103</v>
      </c>
      <c r="C106" s="17" t="s">
        <v>586</v>
      </c>
      <c r="D106" s="17" t="s">
        <v>748</v>
      </c>
      <c r="E106" s="17" t="s">
        <v>749</v>
      </c>
      <c r="F106" s="19" t="s">
        <v>604</v>
      </c>
      <c r="G106" s="19"/>
      <c r="H106" s="19"/>
      <c r="I106" s="20">
        <v>54</v>
      </c>
      <c r="J106" s="26"/>
      <c r="K106" s="21">
        <f t="shared" si="7"/>
        <v>54</v>
      </c>
    </row>
    <row r="107" spans="1:11" x14ac:dyDescent="0.25">
      <c r="A107" s="25" t="str">
        <f t="shared" si="6"/>
        <v>Šůs_Jaroslav</v>
      </c>
      <c r="B107" s="16">
        <v>104</v>
      </c>
      <c r="C107" s="17" t="s">
        <v>722</v>
      </c>
      <c r="D107" s="17" t="s">
        <v>766</v>
      </c>
      <c r="E107" s="17" t="s">
        <v>767</v>
      </c>
      <c r="F107" s="18" t="s">
        <v>604</v>
      </c>
      <c r="G107" s="19"/>
      <c r="H107" s="19">
        <v>54</v>
      </c>
      <c r="I107" s="20"/>
      <c r="J107" s="26"/>
      <c r="K107" s="21">
        <f t="shared" si="7"/>
        <v>54</v>
      </c>
    </row>
    <row r="108" spans="1:11" x14ac:dyDescent="0.25">
      <c r="A108" s="25" t="str">
        <f t="shared" si="6"/>
        <v>Tomek_Michal</v>
      </c>
      <c r="B108" s="16">
        <v>105</v>
      </c>
      <c r="C108" s="17" t="s">
        <v>74</v>
      </c>
      <c r="D108" s="17" t="s">
        <v>775</v>
      </c>
      <c r="E108" s="17"/>
      <c r="F108" s="18" t="s">
        <v>583</v>
      </c>
      <c r="G108" s="19"/>
      <c r="H108" s="19">
        <v>52</v>
      </c>
      <c r="I108" s="20"/>
      <c r="J108" s="26"/>
      <c r="K108" s="21">
        <f t="shared" si="7"/>
        <v>52</v>
      </c>
    </row>
    <row r="109" spans="1:11" x14ac:dyDescent="0.25">
      <c r="A109" s="25" t="str">
        <f t="shared" si="6"/>
        <v>Kohout_Jan</v>
      </c>
      <c r="B109" s="16">
        <v>106</v>
      </c>
      <c r="C109" s="17" t="s">
        <v>97</v>
      </c>
      <c r="D109" s="17" t="s">
        <v>697</v>
      </c>
      <c r="E109" s="17">
        <v>0</v>
      </c>
      <c r="F109" s="19" t="s">
        <v>580</v>
      </c>
      <c r="G109" s="19"/>
      <c r="H109" s="19"/>
      <c r="I109" s="20">
        <v>40</v>
      </c>
      <c r="J109" s="26">
        <v>12</v>
      </c>
      <c r="K109" s="21">
        <f t="shared" si="7"/>
        <v>52</v>
      </c>
    </row>
    <row r="110" spans="1:11" x14ac:dyDescent="0.25">
      <c r="A110" s="25" t="str">
        <f t="shared" si="6"/>
        <v>Vízek_Jakub</v>
      </c>
      <c r="B110" s="16">
        <v>107</v>
      </c>
      <c r="C110" s="17" t="s">
        <v>593</v>
      </c>
      <c r="D110" s="17" t="s">
        <v>776</v>
      </c>
      <c r="E110" s="17" t="s">
        <v>777</v>
      </c>
      <c r="F110" s="19" t="s">
        <v>580</v>
      </c>
      <c r="G110" s="19"/>
      <c r="H110" s="19"/>
      <c r="I110" s="20">
        <v>52</v>
      </c>
      <c r="J110" s="26"/>
      <c r="K110" s="21">
        <f t="shared" si="7"/>
        <v>52</v>
      </c>
    </row>
    <row r="111" spans="1:11" x14ac:dyDescent="0.25">
      <c r="A111" s="25" t="str">
        <f t="shared" si="6"/>
        <v>Polak_Ferdinand</v>
      </c>
      <c r="B111" s="16">
        <v>108</v>
      </c>
      <c r="C111" s="17" t="s">
        <v>772</v>
      </c>
      <c r="D111" s="17" t="s">
        <v>773</v>
      </c>
      <c r="E111" s="17" t="s">
        <v>774</v>
      </c>
      <c r="F111" s="19" t="s">
        <v>574</v>
      </c>
      <c r="G111" s="19"/>
      <c r="H111" s="19"/>
      <c r="I111" s="20">
        <v>52</v>
      </c>
      <c r="J111" s="26"/>
      <c r="K111" s="21">
        <f t="shared" si="7"/>
        <v>52</v>
      </c>
    </row>
    <row r="112" spans="1:11" x14ac:dyDescent="0.25">
      <c r="A112" s="25" t="str">
        <f t="shared" si="6"/>
        <v>Aschermann_David</v>
      </c>
      <c r="B112" s="16">
        <v>109</v>
      </c>
      <c r="C112" s="17" t="s">
        <v>57</v>
      </c>
      <c r="D112" s="17" t="s">
        <v>768</v>
      </c>
      <c r="E112" s="17" t="s">
        <v>769</v>
      </c>
      <c r="F112" s="19" t="s">
        <v>604</v>
      </c>
      <c r="G112" s="19"/>
      <c r="H112" s="19"/>
      <c r="I112" s="20">
        <v>52</v>
      </c>
      <c r="J112" s="26"/>
      <c r="K112" s="21">
        <f t="shared" si="7"/>
        <v>52</v>
      </c>
    </row>
    <row r="113" spans="1:11" x14ac:dyDescent="0.25">
      <c r="A113" s="25" t="str">
        <f t="shared" si="6"/>
        <v>Hronza_Martin</v>
      </c>
      <c r="B113" s="16">
        <v>110</v>
      </c>
      <c r="C113" s="17" t="s">
        <v>578</v>
      </c>
      <c r="D113" s="17" t="s">
        <v>778</v>
      </c>
      <c r="E113" s="17" t="s">
        <v>779</v>
      </c>
      <c r="F113" s="18" t="s">
        <v>580</v>
      </c>
      <c r="G113" s="19">
        <v>23</v>
      </c>
      <c r="H113" s="19">
        <v>28</v>
      </c>
      <c r="I113" s="20"/>
      <c r="J113" s="26"/>
      <c r="K113" s="21">
        <f t="shared" si="7"/>
        <v>51</v>
      </c>
    </row>
    <row r="114" spans="1:11" x14ac:dyDescent="0.25">
      <c r="A114" s="25" t="str">
        <f t="shared" si="6"/>
        <v>Fatka_David</v>
      </c>
      <c r="B114" s="16">
        <v>111</v>
      </c>
      <c r="C114" s="17" t="s">
        <v>57</v>
      </c>
      <c r="D114" s="17" t="s">
        <v>748</v>
      </c>
      <c r="E114" s="17" t="s">
        <v>749</v>
      </c>
      <c r="F114" s="19" t="s">
        <v>580</v>
      </c>
      <c r="G114" s="19"/>
      <c r="H114" s="19"/>
      <c r="I114" s="20">
        <v>50</v>
      </c>
      <c r="J114" s="26"/>
      <c r="K114" s="21">
        <f t="shared" si="7"/>
        <v>50</v>
      </c>
    </row>
    <row r="115" spans="1:11" x14ac:dyDescent="0.25">
      <c r="A115" s="25" t="str">
        <f t="shared" si="6"/>
        <v>Kubů_Martin</v>
      </c>
      <c r="B115" s="16">
        <v>112</v>
      </c>
      <c r="C115" s="17" t="s">
        <v>578</v>
      </c>
      <c r="D115" s="17" t="s">
        <v>781</v>
      </c>
      <c r="E115" s="17" t="s">
        <v>782</v>
      </c>
      <c r="F115" s="18" t="s">
        <v>580</v>
      </c>
      <c r="G115" s="19">
        <v>31</v>
      </c>
      <c r="H115" s="19">
        <v>19</v>
      </c>
      <c r="I115" s="20"/>
      <c r="J115" s="26"/>
      <c r="K115" s="21">
        <f t="shared" si="7"/>
        <v>50</v>
      </c>
    </row>
    <row r="116" spans="1:11" x14ac:dyDescent="0.25">
      <c r="A116" s="25" t="str">
        <f t="shared" si="6"/>
        <v>Pinďák_Jiří</v>
      </c>
      <c r="B116" s="16">
        <v>113</v>
      </c>
      <c r="C116" s="17" t="s">
        <v>572</v>
      </c>
      <c r="D116" s="17" t="s">
        <v>783</v>
      </c>
      <c r="E116" s="17" t="s">
        <v>784</v>
      </c>
      <c r="F116" s="18" t="s">
        <v>604</v>
      </c>
      <c r="G116" s="19"/>
      <c r="H116" s="19">
        <v>50</v>
      </c>
      <c r="I116" s="20"/>
      <c r="J116" s="26"/>
      <c r="K116" s="21">
        <f t="shared" si="7"/>
        <v>50</v>
      </c>
    </row>
    <row r="117" spans="1:11" x14ac:dyDescent="0.25">
      <c r="A117" s="25" t="str">
        <f t="shared" si="6"/>
        <v>Pospíšek_Miroslav</v>
      </c>
      <c r="B117" s="16">
        <v>114</v>
      </c>
      <c r="C117" s="17" t="s">
        <v>151</v>
      </c>
      <c r="D117" s="17" t="s">
        <v>785</v>
      </c>
      <c r="E117" s="17" t="s">
        <v>786</v>
      </c>
      <c r="F117" s="19" t="s">
        <v>604</v>
      </c>
      <c r="G117" s="19"/>
      <c r="H117" s="19"/>
      <c r="I117" s="20">
        <v>50</v>
      </c>
      <c r="J117" s="26"/>
      <c r="K117" s="21">
        <f t="shared" si="7"/>
        <v>50</v>
      </c>
    </row>
    <row r="118" spans="1:11" x14ac:dyDescent="0.25">
      <c r="A118" s="25" t="str">
        <f t="shared" si="6"/>
        <v>Kindlman_jan</v>
      </c>
      <c r="B118" s="16">
        <v>115</v>
      </c>
      <c r="C118" s="17" t="s">
        <v>788</v>
      </c>
      <c r="D118" s="17" t="s">
        <v>789</v>
      </c>
      <c r="E118" s="17" t="s">
        <v>790</v>
      </c>
      <c r="F118" s="19" t="s">
        <v>580</v>
      </c>
      <c r="G118" s="19"/>
      <c r="H118" s="19"/>
      <c r="I118" s="20">
        <v>49</v>
      </c>
      <c r="J118" s="26"/>
      <c r="K118" s="21">
        <f t="shared" si="7"/>
        <v>49</v>
      </c>
    </row>
    <row r="119" spans="1:11" x14ac:dyDescent="0.25">
      <c r="A119" s="25" t="str">
        <f t="shared" si="6"/>
        <v>Koželský_Ivan</v>
      </c>
      <c r="B119" s="16">
        <v>116</v>
      </c>
      <c r="C119" s="17" t="s">
        <v>800</v>
      </c>
      <c r="D119" s="23" t="s">
        <v>819</v>
      </c>
      <c r="E119" s="17" t="s">
        <v>588</v>
      </c>
      <c r="F119" s="18" t="s">
        <v>580</v>
      </c>
      <c r="G119" s="19"/>
      <c r="H119" s="19">
        <v>0</v>
      </c>
      <c r="I119" s="20" t="s">
        <v>820</v>
      </c>
      <c r="J119" s="26">
        <v>5</v>
      </c>
      <c r="K119" s="21">
        <f t="shared" si="7"/>
        <v>49</v>
      </c>
    </row>
    <row r="120" spans="1:11" x14ac:dyDescent="0.25">
      <c r="A120" s="25" t="str">
        <f t="shared" si="6"/>
        <v>Janda_Jiří</v>
      </c>
      <c r="B120" s="16">
        <v>117</v>
      </c>
      <c r="C120" s="17" t="s">
        <v>572</v>
      </c>
      <c r="D120" s="17" t="s">
        <v>657</v>
      </c>
      <c r="E120" s="17" t="s">
        <v>787</v>
      </c>
      <c r="F120" s="19" t="s">
        <v>574</v>
      </c>
      <c r="G120" s="19"/>
      <c r="H120" s="19"/>
      <c r="I120" s="20">
        <v>49</v>
      </c>
      <c r="J120" s="26"/>
      <c r="K120" s="21">
        <f t="shared" si="7"/>
        <v>49</v>
      </c>
    </row>
    <row r="121" spans="1:11" x14ac:dyDescent="0.25">
      <c r="A121" s="25" t="str">
        <f t="shared" si="6"/>
        <v>Němec_Arnošt</v>
      </c>
      <c r="B121" s="16">
        <v>118</v>
      </c>
      <c r="C121" s="17" t="s">
        <v>791</v>
      </c>
      <c r="D121" s="17" t="s">
        <v>792</v>
      </c>
      <c r="E121" s="17" t="s">
        <v>793</v>
      </c>
      <c r="F121" s="18" t="s">
        <v>574</v>
      </c>
      <c r="G121" s="19"/>
      <c r="H121" s="19">
        <v>49</v>
      </c>
      <c r="I121" s="20"/>
      <c r="J121" s="26"/>
      <c r="K121" s="21">
        <f t="shared" si="7"/>
        <v>49</v>
      </c>
    </row>
    <row r="122" spans="1:11" x14ac:dyDescent="0.25">
      <c r="A122" s="25" t="str">
        <f t="shared" si="6"/>
        <v>Doležal_Jan</v>
      </c>
      <c r="B122" s="16">
        <v>119</v>
      </c>
      <c r="C122" s="17" t="s">
        <v>97</v>
      </c>
      <c r="D122" s="17" t="s">
        <v>796</v>
      </c>
      <c r="E122" s="17" t="s">
        <v>797</v>
      </c>
      <c r="F122" s="18" t="s">
        <v>580</v>
      </c>
      <c r="G122" s="19"/>
      <c r="H122" s="19">
        <v>48</v>
      </c>
      <c r="I122" s="20"/>
      <c r="J122" s="26"/>
      <c r="K122" s="21">
        <f t="shared" si="7"/>
        <v>48</v>
      </c>
    </row>
    <row r="123" spans="1:11" x14ac:dyDescent="0.25">
      <c r="A123" s="25" t="str">
        <f t="shared" si="6"/>
        <v>Kladiva_Martin</v>
      </c>
      <c r="B123" s="16">
        <v>120</v>
      </c>
      <c r="C123" s="17" t="s">
        <v>578</v>
      </c>
      <c r="D123" s="17" t="s">
        <v>798</v>
      </c>
      <c r="E123" s="17" t="s">
        <v>799</v>
      </c>
      <c r="F123" s="19" t="s">
        <v>580</v>
      </c>
      <c r="G123" s="19"/>
      <c r="H123" s="19"/>
      <c r="I123" s="20">
        <v>48</v>
      </c>
      <c r="J123" s="26"/>
      <c r="K123" s="21">
        <f t="shared" si="7"/>
        <v>48</v>
      </c>
    </row>
    <row r="124" spans="1:11" x14ac:dyDescent="0.25">
      <c r="A124" s="25" t="str">
        <f t="shared" si="6"/>
        <v>Čermák_Daniel</v>
      </c>
      <c r="B124" s="16">
        <v>121</v>
      </c>
      <c r="C124" s="17" t="s">
        <v>770</v>
      </c>
      <c r="D124" s="17" t="s">
        <v>794</v>
      </c>
      <c r="E124" s="17" t="s">
        <v>795</v>
      </c>
      <c r="F124" s="18" t="s">
        <v>574</v>
      </c>
      <c r="G124" s="19"/>
      <c r="H124" s="19">
        <v>48</v>
      </c>
      <c r="I124" s="20"/>
      <c r="J124" s="26"/>
      <c r="K124" s="21">
        <f t="shared" si="7"/>
        <v>48</v>
      </c>
    </row>
    <row r="125" spans="1:11" x14ac:dyDescent="0.25">
      <c r="A125" s="25" t="str">
        <f t="shared" si="6"/>
        <v>Stejskal_Jan</v>
      </c>
      <c r="B125" s="16">
        <v>122</v>
      </c>
      <c r="C125" s="17" t="s">
        <v>97</v>
      </c>
      <c r="D125" s="17" t="s">
        <v>137</v>
      </c>
      <c r="E125" s="17"/>
      <c r="F125" s="19" t="s">
        <v>574</v>
      </c>
      <c r="G125" s="19"/>
      <c r="H125" s="19"/>
      <c r="I125" s="20">
        <v>48</v>
      </c>
      <c r="J125" s="26"/>
      <c r="K125" s="21">
        <f t="shared" si="7"/>
        <v>48</v>
      </c>
    </row>
    <row r="126" spans="1:11" x14ac:dyDescent="0.25">
      <c r="A126" s="25" t="str">
        <f t="shared" si="6"/>
        <v>Novák_Petr</v>
      </c>
      <c r="B126" s="16">
        <v>123</v>
      </c>
      <c r="C126" s="17" t="s">
        <v>112</v>
      </c>
      <c r="D126" s="17" t="s">
        <v>75</v>
      </c>
      <c r="E126" s="17" t="s">
        <v>262</v>
      </c>
      <c r="F126" s="19" t="s">
        <v>580</v>
      </c>
      <c r="G126" s="19"/>
      <c r="H126" s="19"/>
      <c r="I126" s="20">
        <v>47</v>
      </c>
      <c r="J126" s="26"/>
      <c r="K126" s="21">
        <f t="shared" si="7"/>
        <v>47</v>
      </c>
    </row>
    <row r="127" spans="1:11" x14ac:dyDescent="0.25">
      <c r="A127" s="25" t="str">
        <f t="shared" si="6"/>
        <v>Lejsek_Vojta</v>
      </c>
      <c r="B127" s="16">
        <v>124</v>
      </c>
      <c r="C127" s="17" t="s">
        <v>806</v>
      </c>
      <c r="D127" s="17" t="s">
        <v>807</v>
      </c>
      <c r="E127" s="17" t="s">
        <v>808</v>
      </c>
      <c r="F127" s="19" t="s">
        <v>580</v>
      </c>
      <c r="G127" s="19"/>
      <c r="H127" s="19"/>
      <c r="I127" s="20">
        <v>46</v>
      </c>
      <c r="J127" s="26"/>
      <c r="K127" s="21">
        <f t="shared" si="7"/>
        <v>46</v>
      </c>
    </row>
    <row r="128" spans="1:11" x14ac:dyDescent="0.25">
      <c r="A128" s="25" t="str">
        <f t="shared" si="6"/>
        <v>Mengr_Tomáš</v>
      </c>
      <c r="B128" s="16">
        <v>125</v>
      </c>
      <c r="C128" s="17" t="s">
        <v>627</v>
      </c>
      <c r="D128" s="17" t="s">
        <v>810</v>
      </c>
      <c r="E128" s="17" t="s">
        <v>582</v>
      </c>
      <c r="F128" s="18" t="s">
        <v>580</v>
      </c>
      <c r="G128" s="19"/>
      <c r="H128" s="19">
        <v>46</v>
      </c>
      <c r="I128" s="20"/>
      <c r="J128" s="26"/>
      <c r="K128" s="21">
        <f t="shared" si="7"/>
        <v>46</v>
      </c>
    </row>
    <row r="129" spans="1:11" x14ac:dyDescent="0.25">
      <c r="A129" s="25" t="str">
        <f t="shared" si="6"/>
        <v>Carboch_Pavel</v>
      </c>
      <c r="B129" s="16">
        <v>126</v>
      </c>
      <c r="C129" s="17" t="s">
        <v>677</v>
      </c>
      <c r="D129" s="17" t="s">
        <v>803</v>
      </c>
      <c r="E129" s="17" t="s">
        <v>591</v>
      </c>
      <c r="F129" s="18" t="s">
        <v>574</v>
      </c>
      <c r="G129" s="19"/>
      <c r="H129" s="19">
        <v>46</v>
      </c>
      <c r="I129" s="20"/>
      <c r="J129" s="26"/>
      <c r="K129" s="21">
        <f t="shared" si="7"/>
        <v>46</v>
      </c>
    </row>
    <row r="130" spans="1:11" x14ac:dyDescent="0.25">
      <c r="A130" s="25" t="str">
        <f t="shared" si="6"/>
        <v>Matoušek_Václav</v>
      </c>
      <c r="B130" s="16">
        <v>127</v>
      </c>
      <c r="C130" s="17" t="s">
        <v>621</v>
      </c>
      <c r="D130" s="17" t="s">
        <v>213</v>
      </c>
      <c r="E130" s="17" t="s">
        <v>809</v>
      </c>
      <c r="F130" s="19" t="s">
        <v>574</v>
      </c>
      <c r="G130" s="19"/>
      <c r="H130" s="19"/>
      <c r="I130" s="20">
        <v>46</v>
      </c>
      <c r="J130" s="26"/>
      <c r="K130" s="21">
        <f t="shared" si="7"/>
        <v>46</v>
      </c>
    </row>
    <row r="131" spans="1:11" x14ac:dyDescent="0.25">
      <c r="A131" s="25" t="str">
        <f t="shared" si="6"/>
        <v>Balik_Petr</v>
      </c>
      <c r="B131" s="16">
        <v>128</v>
      </c>
      <c r="C131" s="17" t="s">
        <v>112</v>
      </c>
      <c r="D131" s="17" t="s">
        <v>802</v>
      </c>
      <c r="E131" s="17"/>
      <c r="F131" s="18" t="s">
        <v>604</v>
      </c>
      <c r="G131" s="19"/>
      <c r="H131" s="19">
        <v>46</v>
      </c>
      <c r="I131" s="20"/>
      <c r="J131" s="26"/>
      <c r="K131" s="21">
        <f t="shared" si="7"/>
        <v>46</v>
      </c>
    </row>
    <row r="132" spans="1:11" x14ac:dyDescent="0.25">
      <c r="A132" s="25" t="str">
        <f t="shared" ref="A132:A163" si="8">CONCATENATE(D132,"_",C132)</f>
        <v>Daněček_Vladimír</v>
      </c>
      <c r="B132" s="16">
        <v>129</v>
      </c>
      <c r="C132" s="17" t="s">
        <v>163</v>
      </c>
      <c r="D132" s="17" t="s">
        <v>804</v>
      </c>
      <c r="E132" s="17" t="s">
        <v>805</v>
      </c>
      <c r="F132" s="19" t="s">
        <v>604</v>
      </c>
      <c r="G132" s="19"/>
      <c r="H132" s="19"/>
      <c r="I132" s="20">
        <v>46</v>
      </c>
      <c r="J132" s="26"/>
      <c r="K132" s="21">
        <f t="shared" ref="K132:K163" si="9">+G132+H132+I132+J132</f>
        <v>46</v>
      </c>
    </row>
    <row r="133" spans="1:11" x14ac:dyDescent="0.25">
      <c r="A133" s="25" t="str">
        <f t="shared" si="8"/>
        <v>Chalabala_Pavel</v>
      </c>
      <c r="B133" s="16">
        <v>130</v>
      </c>
      <c r="C133" s="17" t="s">
        <v>677</v>
      </c>
      <c r="D133" s="17" t="s">
        <v>811</v>
      </c>
      <c r="E133" s="17" t="s">
        <v>812</v>
      </c>
      <c r="F133" s="18" t="s">
        <v>580</v>
      </c>
      <c r="G133" s="19"/>
      <c r="H133" s="19">
        <v>45</v>
      </c>
      <c r="I133" s="20"/>
      <c r="J133" s="26"/>
      <c r="K133" s="21">
        <f t="shared" si="9"/>
        <v>45</v>
      </c>
    </row>
    <row r="134" spans="1:11" x14ac:dyDescent="0.25">
      <c r="A134" s="25" t="str">
        <f t="shared" si="8"/>
        <v>Tuček_Michal</v>
      </c>
      <c r="B134" s="16">
        <v>131</v>
      </c>
      <c r="C134" s="17" t="s">
        <v>74</v>
      </c>
      <c r="D134" s="17" t="s">
        <v>814</v>
      </c>
      <c r="E134" s="17" t="s">
        <v>815</v>
      </c>
      <c r="F134" s="19" t="s">
        <v>580</v>
      </c>
      <c r="G134" s="19"/>
      <c r="H134" s="19"/>
      <c r="I134" s="20">
        <v>45</v>
      </c>
      <c r="J134" s="26"/>
      <c r="K134" s="21">
        <f t="shared" si="9"/>
        <v>45</v>
      </c>
    </row>
    <row r="135" spans="1:11" x14ac:dyDescent="0.25">
      <c r="A135" s="25" t="str">
        <f t="shared" si="8"/>
        <v>Novák_Radek</v>
      </c>
      <c r="B135" s="16">
        <v>132</v>
      </c>
      <c r="C135" s="17" t="s">
        <v>607</v>
      </c>
      <c r="D135" s="17" t="s">
        <v>75</v>
      </c>
      <c r="E135" s="17" t="s">
        <v>823</v>
      </c>
      <c r="F135" s="18" t="s">
        <v>580</v>
      </c>
      <c r="G135" s="19"/>
      <c r="H135" s="19">
        <v>44</v>
      </c>
      <c r="I135" s="20"/>
      <c r="J135" s="26"/>
      <c r="K135" s="21">
        <f t="shared" si="9"/>
        <v>44</v>
      </c>
    </row>
    <row r="136" spans="1:11" x14ac:dyDescent="0.25">
      <c r="A136" s="25" t="str">
        <f t="shared" si="8"/>
        <v>Voldán_Tomáš</v>
      </c>
      <c r="B136" s="16">
        <v>133</v>
      </c>
      <c r="C136" s="17" t="s">
        <v>627</v>
      </c>
      <c r="D136" s="17" t="s">
        <v>826</v>
      </c>
      <c r="E136" s="17" t="s">
        <v>827</v>
      </c>
      <c r="F136" s="18" t="s">
        <v>574</v>
      </c>
      <c r="G136" s="19"/>
      <c r="H136" s="19">
        <v>44</v>
      </c>
      <c r="I136" s="20"/>
      <c r="J136" s="26"/>
      <c r="K136" s="21">
        <f t="shared" si="9"/>
        <v>44</v>
      </c>
    </row>
    <row r="137" spans="1:11" x14ac:dyDescent="0.25">
      <c r="A137" s="25" t="str">
        <f t="shared" si="8"/>
        <v>Čech_Oldřich</v>
      </c>
      <c r="B137" s="16">
        <v>134</v>
      </c>
      <c r="C137" s="17" t="s">
        <v>816</v>
      </c>
      <c r="D137" s="17" t="s">
        <v>817</v>
      </c>
      <c r="E137" s="17" t="s">
        <v>818</v>
      </c>
      <c r="F137" s="18" t="s">
        <v>604</v>
      </c>
      <c r="G137" s="19"/>
      <c r="H137" s="19">
        <v>44</v>
      </c>
      <c r="I137" s="20"/>
      <c r="J137" s="26"/>
      <c r="K137" s="21">
        <f t="shared" si="9"/>
        <v>44</v>
      </c>
    </row>
    <row r="138" spans="1:11" x14ac:dyDescent="0.25">
      <c r="A138" s="25" t="str">
        <f t="shared" si="8"/>
        <v>Joachymstál_Vít</v>
      </c>
      <c r="B138" s="16">
        <v>135</v>
      </c>
      <c r="C138" s="17" t="s">
        <v>41</v>
      </c>
      <c r="D138" s="17" t="s">
        <v>828</v>
      </c>
      <c r="E138" s="17" t="s">
        <v>829</v>
      </c>
      <c r="F138" s="18" t="s">
        <v>580</v>
      </c>
      <c r="G138" s="19"/>
      <c r="H138" s="19">
        <v>43</v>
      </c>
      <c r="I138" s="20"/>
      <c r="J138" s="26"/>
      <c r="K138" s="21">
        <f t="shared" si="9"/>
        <v>43</v>
      </c>
    </row>
    <row r="139" spans="1:11" x14ac:dyDescent="0.25">
      <c r="A139" s="25" t="str">
        <f t="shared" si="8"/>
        <v>Schmidt_Jakub</v>
      </c>
      <c r="B139" s="16">
        <v>136</v>
      </c>
      <c r="C139" s="17" t="s">
        <v>593</v>
      </c>
      <c r="D139" s="17" t="s">
        <v>830</v>
      </c>
      <c r="E139" s="17" t="s">
        <v>831</v>
      </c>
      <c r="F139" s="19" t="s">
        <v>580</v>
      </c>
      <c r="G139" s="19"/>
      <c r="H139" s="19"/>
      <c r="I139" s="20">
        <v>43</v>
      </c>
      <c r="J139" s="26"/>
      <c r="K139" s="21">
        <f t="shared" si="9"/>
        <v>43</v>
      </c>
    </row>
    <row r="140" spans="1:11" x14ac:dyDescent="0.25">
      <c r="A140" s="25" t="str">
        <f t="shared" si="8"/>
        <v>Okrouhlík_Michal</v>
      </c>
      <c r="B140" s="16">
        <v>137</v>
      </c>
      <c r="C140" s="17" t="s">
        <v>74</v>
      </c>
      <c r="D140" s="17" t="s">
        <v>832</v>
      </c>
      <c r="E140" s="17" t="s">
        <v>831</v>
      </c>
      <c r="F140" s="19" t="s">
        <v>580</v>
      </c>
      <c r="G140" s="19"/>
      <c r="H140" s="19"/>
      <c r="I140" s="20">
        <v>42</v>
      </c>
      <c r="J140" s="26"/>
      <c r="K140" s="21">
        <f t="shared" si="9"/>
        <v>42</v>
      </c>
    </row>
    <row r="141" spans="1:11" x14ac:dyDescent="0.25">
      <c r="A141" s="25" t="str">
        <f t="shared" si="8"/>
        <v>Semorád_Přemysl</v>
      </c>
      <c r="B141" s="16">
        <v>138</v>
      </c>
      <c r="C141" s="17" t="s">
        <v>835</v>
      </c>
      <c r="D141" s="17" t="s">
        <v>836</v>
      </c>
      <c r="E141" s="17" t="s">
        <v>837</v>
      </c>
      <c r="F141" s="18" t="s">
        <v>580</v>
      </c>
      <c r="G141" s="19"/>
      <c r="H141" s="19">
        <v>42</v>
      </c>
      <c r="I141" s="20"/>
      <c r="J141" s="26"/>
      <c r="K141" s="21">
        <f t="shared" si="9"/>
        <v>42</v>
      </c>
    </row>
    <row r="142" spans="1:11" x14ac:dyDescent="0.25">
      <c r="A142" s="25" t="str">
        <f t="shared" si="8"/>
        <v>Platil_Tomáš</v>
      </c>
      <c r="B142" s="16">
        <v>139</v>
      </c>
      <c r="C142" s="17" t="s">
        <v>627</v>
      </c>
      <c r="D142" s="17" t="s">
        <v>833</v>
      </c>
      <c r="E142" s="17" t="s">
        <v>834</v>
      </c>
      <c r="F142" s="18" t="s">
        <v>604</v>
      </c>
      <c r="G142" s="19"/>
      <c r="H142" s="19">
        <v>42</v>
      </c>
      <c r="I142" s="20"/>
      <c r="J142" s="26"/>
      <c r="K142" s="21">
        <f t="shared" si="9"/>
        <v>42</v>
      </c>
    </row>
    <row r="143" spans="1:11" x14ac:dyDescent="0.25">
      <c r="A143" s="25" t="str">
        <f t="shared" si="8"/>
        <v>Fráz_Lukáš</v>
      </c>
      <c r="B143" s="16">
        <v>140</v>
      </c>
      <c r="C143" s="17" t="s">
        <v>21</v>
      </c>
      <c r="D143" s="17" t="s">
        <v>838</v>
      </c>
      <c r="E143" s="17" t="s">
        <v>839</v>
      </c>
      <c r="F143" s="18" t="s">
        <v>580</v>
      </c>
      <c r="G143" s="19">
        <v>41</v>
      </c>
      <c r="H143" s="19">
        <v>0</v>
      </c>
      <c r="I143" s="20"/>
      <c r="J143" s="26"/>
      <c r="K143" s="21">
        <f t="shared" si="9"/>
        <v>41</v>
      </c>
    </row>
    <row r="144" spans="1:11" x14ac:dyDescent="0.25">
      <c r="A144" s="25" t="str">
        <f t="shared" si="8"/>
        <v>Konečný_Jan</v>
      </c>
      <c r="B144" s="16">
        <v>141</v>
      </c>
      <c r="C144" s="17" t="s">
        <v>97</v>
      </c>
      <c r="D144" s="17" t="s">
        <v>703</v>
      </c>
      <c r="E144" s="17" t="s">
        <v>842</v>
      </c>
      <c r="F144" s="19" t="s">
        <v>580</v>
      </c>
      <c r="G144" s="19"/>
      <c r="H144" s="19"/>
      <c r="I144" s="20">
        <v>41</v>
      </c>
      <c r="J144" s="26"/>
      <c r="K144" s="21">
        <f t="shared" si="9"/>
        <v>41</v>
      </c>
    </row>
    <row r="145" spans="1:11" x14ac:dyDescent="0.25">
      <c r="A145" s="25" t="str">
        <f t="shared" si="8"/>
        <v>Tulis_Martin</v>
      </c>
      <c r="B145" s="16">
        <v>142</v>
      </c>
      <c r="C145" s="17" t="s">
        <v>578</v>
      </c>
      <c r="D145" s="17" t="s">
        <v>843</v>
      </c>
      <c r="E145" s="17" t="s">
        <v>844</v>
      </c>
      <c r="F145" s="18" t="s">
        <v>580</v>
      </c>
      <c r="G145" s="19"/>
      <c r="H145" s="19">
        <v>41</v>
      </c>
      <c r="I145" s="20"/>
      <c r="J145" s="26"/>
      <c r="K145" s="21">
        <f t="shared" si="9"/>
        <v>41</v>
      </c>
    </row>
    <row r="146" spans="1:11" x14ac:dyDescent="0.25">
      <c r="A146" s="25" t="str">
        <f t="shared" si="8"/>
        <v>Hřebíček_Jan</v>
      </c>
      <c r="B146" s="16">
        <v>143</v>
      </c>
      <c r="C146" s="17" t="s">
        <v>97</v>
      </c>
      <c r="D146" s="17" t="s">
        <v>840</v>
      </c>
      <c r="E146" s="17" t="s">
        <v>841</v>
      </c>
      <c r="F146" s="18" t="s">
        <v>574</v>
      </c>
      <c r="G146" s="19"/>
      <c r="H146" s="19">
        <v>41</v>
      </c>
      <c r="I146" s="20"/>
      <c r="J146" s="26"/>
      <c r="K146" s="21">
        <f t="shared" si="9"/>
        <v>41</v>
      </c>
    </row>
    <row r="147" spans="1:11" x14ac:dyDescent="0.25">
      <c r="A147" s="25" t="str">
        <f t="shared" si="8"/>
        <v>Sochor_Filip</v>
      </c>
      <c r="B147" s="16">
        <v>144</v>
      </c>
      <c r="C147" s="17" t="s">
        <v>750</v>
      </c>
      <c r="D147" s="17" t="s">
        <v>848</v>
      </c>
      <c r="E147" s="17"/>
      <c r="F147" s="18" t="s">
        <v>580</v>
      </c>
      <c r="G147" s="19"/>
      <c r="H147" s="19">
        <v>40</v>
      </c>
      <c r="I147" s="20"/>
      <c r="J147" s="26"/>
      <c r="K147" s="21">
        <f t="shared" si="9"/>
        <v>40</v>
      </c>
    </row>
    <row r="148" spans="1:11" x14ac:dyDescent="0.25">
      <c r="A148" s="25" t="str">
        <f t="shared" si="8"/>
        <v>Sedláček_Petr</v>
      </c>
      <c r="B148" s="16">
        <v>145</v>
      </c>
      <c r="C148" s="17" t="s">
        <v>112</v>
      </c>
      <c r="D148" s="17" t="s">
        <v>753</v>
      </c>
      <c r="E148" s="17"/>
      <c r="F148" s="18" t="s">
        <v>580</v>
      </c>
      <c r="G148" s="19"/>
      <c r="H148" s="19">
        <v>39</v>
      </c>
      <c r="I148" s="20"/>
      <c r="J148" s="26"/>
      <c r="K148" s="21">
        <f t="shared" si="9"/>
        <v>39</v>
      </c>
    </row>
    <row r="149" spans="1:11" x14ac:dyDescent="0.25">
      <c r="A149" s="25" t="str">
        <f t="shared" si="8"/>
        <v>Mastný_Pavel</v>
      </c>
      <c r="B149" s="16">
        <v>146</v>
      </c>
      <c r="C149" s="17" t="s">
        <v>677</v>
      </c>
      <c r="D149" s="17" t="s">
        <v>849</v>
      </c>
      <c r="E149" s="17"/>
      <c r="F149" s="18" t="s">
        <v>574</v>
      </c>
      <c r="G149" s="19"/>
      <c r="H149" s="19">
        <v>39</v>
      </c>
      <c r="I149" s="20"/>
      <c r="J149" s="26"/>
      <c r="K149" s="21">
        <f t="shared" si="9"/>
        <v>39</v>
      </c>
    </row>
    <row r="150" spans="1:11" x14ac:dyDescent="0.25">
      <c r="A150" s="25" t="str">
        <f t="shared" si="8"/>
        <v>Pospíšek_Pavel</v>
      </c>
      <c r="B150" s="16">
        <v>147</v>
      </c>
      <c r="C150" s="17" t="s">
        <v>677</v>
      </c>
      <c r="D150" s="17" t="s">
        <v>785</v>
      </c>
      <c r="E150" s="17" t="s">
        <v>786</v>
      </c>
      <c r="F150" s="19" t="s">
        <v>580</v>
      </c>
      <c r="G150" s="19"/>
      <c r="H150" s="19"/>
      <c r="I150" s="20">
        <v>38</v>
      </c>
      <c r="J150" s="26"/>
      <c r="K150" s="21">
        <f t="shared" si="9"/>
        <v>38</v>
      </c>
    </row>
    <row r="151" spans="1:11" x14ac:dyDescent="0.25">
      <c r="A151" s="25" t="str">
        <f t="shared" si="8"/>
        <v>Fořt_Zdenda</v>
      </c>
      <c r="B151" s="16">
        <v>148</v>
      </c>
      <c r="C151" s="17" t="s">
        <v>850</v>
      </c>
      <c r="D151" s="17" t="s">
        <v>851</v>
      </c>
      <c r="E151" s="17" t="s">
        <v>852</v>
      </c>
      <c r="F151" s="19" t="s">
        <v>580</v>
      </c>
      <c r="G151" s="19"/>
      <c r="H151" s="19"/>
      <c r="I151" s="20">
        <v>37</v>
      </c>
      <c r="J151" s="26"/>
      <c r="K151" s="21">
        <f t="shared" si="9"/>
        <v>37</v>
      </c>
    </row>
    <row r="152" spans="1:11" x14ac:dyDescent="0.25">
      <c r="A152" s="25" t="str">
        <f t="shared" si="8"/>
        <v>Huňáček_Petr</v>
      </c>
      <c r="B152" s="16">
        <v>149</v>
      </c>
      <c r="C152" s="17" t="s">
        <v>112</v>
      </c>
      <c r="D152" s="17" t="s">
        <v>853</v>
      </c>
      <c r="E152" s="17" t="s">
        <v>854</v>
      </c>
      <c r="F152" s="18" t="s">
        <v>580</v>
      </c>
      <c r="G152" s="19"/>
      <c r="H152" s="19">
        <v>37</v>
      </c>
      <c r="I152" s="20"/>
      <c r="J152" s="26"/>
      <c r="K152" s="21">
        <f t="shared" si="9"/>
        <v>37</v>
      </c>
    </row>
    <row r="153" spans="1:11" x14ac:dyDescent="0.25">
      <c r="A153" s="25" t="str">
        <f t="shared" si="8"/>
        <v>Falátek_Jakub</v>
      </c>
      <c r="B153" s="16">
        <v>150</v>
      </c>
      <c r="C153" s="17" t="s">
        <v>593</v>
      </c>
      <c r="D153" s="17" t="s">
        <v>855</v>
      </c>
      <c r="E153" s="17" t="s">
        <v>856</v>
      </c>
      <c r="F153" s="18" t="s">
        <v>580</v>
      </c>
      <c r="G153" s="19"/>
      <c r="H153" s="19">
        <v>36</v>
      </c>
      <c r="I153" s="20"/>
      <c r="J153" s="26"/>
      <c r="K153" s="21">
        <f t="shared" si="9"/>
        <v>36</v>
      </c>
    </row>
    <row r="154" spans="1:11" x14ac:dyDescent="0.25">
      <c r="A154" s="25" t="str">
        <f t="shared" si="8"/>
        <v>Liška_Petr</v>
      </c>
      <c r="B154" s="16">
        <v>151</v>
      </c>
      <c r="C154" s="17" t="s">
        <v>112</v>
      </c>
      <c r="D154" s="17" t="s">
        <v>821</v>
      </c>
      <c r="E154" s="17" t="s">
        <v>105</v>
      </c>
      <c r="F154" s="19" t="s">
        <v>580</v>
      </c>
      <c r="G154" s="19"/>
      <c r="H154" s="19"/>
      <c r="I154" s="20">
        <v>36</v>
      </c>
      <c r="J154" s="26"/>
      <c r="K154" s="21">
        <f t="shared" si="9"/>
        <v>36</v>
      </c>
    </row>
    <row r="155" spans="1:11" x14ac:dyDescent="0.25">
      <c r="A155" s="25" t="str">
        <f t="shared" si="8"/>
        <v>Siblík_Vladislav</v>
      </c>
      <c r="B155" s="16">
        <v>152</v>
      </c>
      <c r="C155" s="17" t="s">
        <v>857</v>
      </c>
      <c r="D155" s="17" t="s">
        <v>858</v>
      </c>
      <c r="E155" s="17" t="s">
        <v>262</v>
      </c>
      <c r="F155" s="18" t="s">
        <v>574</v>
      </c>
      <c r="G155" s="19"/>
      <c r="H155" s="19">
        <v>36</v>
      </c>
      <c r="I155" s="20"/>
      <c r="J155" s="26"/>
      <c r="K155" s="21">
        <f t="shared" si="9"/>
        <v>36</v>
      </c>
    </row>
    <row r="156" spans="1:11" x14ac:dyDescent="0.25">
      <c r="A156" s="25" t="str">
        <f t="shared" si="8"/>
        <v>Mašek_Karel</v>
      </c>
      <c r="B156" s="16">
        <v>153</v>
      </c>
      <c r="C156" s="17" t="s">
        <v>172</v>
      </c>
      <c r="D156" s="17" t="s">
        <v>822</v>
      </c>
      <c r="E156" s="17"/>
      <c r="F156" s="19" t="s">
        <v>580</v>
      </c>
      <c r="G156" s="19"/>
      <c r="H156" s="19"/>
      <c r="I156" s="20">
        <v>35</v>
      </c>
      <c r="J156" s="26"/>
      <c r="K156" s="21">
        <f t="shared" si="9"/>
        <v>35</v>
      </c>
    </row>
    <row r="157" spans="1:11" x14ac:dyDescent="0.25">
      <c r="A157" s="25" t="str">
        <f t="shared" si="8"/>
        <v>Pekarek_Michal</v>
      </c>
      <c r="B157" s="16">
        <v>154</v>
      </c>
      <c r="C157" s="17" t="s">
        <v>74</v>
      </c>
      <c r="D157" s="17" t="s">
        <v>860</v>
      </c>
      <c r="E157" s="17"/>
      <c r="F157" s="18" t="s">
        <v>580</v>
      </c>
      <c r="G157" s="19"/>
      <c r="H157" s="19">
        <v>35</v>
      </c>
      <c r="I157" s="20"/>
      <c r="J157" s="26"/>
      <c r="K157" s="21">
        <f t="shared" si="9"/>
        <v>35</v>
      </c>
    </row>
    <row r="158" spans="1:11" x14ac:dyDescent="0.25">
      <c r="A158" s="25" t="str">
        <f t="shared" si="8"/>
        <v>Volsicky_Tomas</v>
      </c>
      <c r="B158" s="16">
        <v>155</v>
      </c>
      <c r="C158" s="17" t="s">
        <v>845</v>
      </c>
      <c r="D158" s="17" t="s">
        <v>861</v>
      </c>
      <c r="E158" s="17" t="s">
        <v>862</v>
      </c>
      <c r="F158" s="18" t="s">
        <v>574</v>
      </c>
      <c r="G158" s="19"/>
      <c r="H158" s="19">
        <v>35</v>
      </c>
      <c r="I158" s="20"/>
      <c r="J158" s="26"/>
      <c r="K158" s="21">
        <f t="shared" si="9"/>
        <v>35</v>
      </c>
    </row>
    <row r="159" spans="1:11" x14ac:dyDescent="0.25">
      <c r="A159" s="25" t="str">
        <f t="shared" si="8"/>
        <v>Ivánek_Martin</v>
      </c>
      <c r="B159" s="16">
        <v>156</v>
      </c>
      <c r="C159" s="17" t="s">
        <v>578</v>
      </c>
      <c r="D159" s="17" t="s">
        <v>863</v>
      </c>
      <c r="E159" s="17"/>
      <c r="F159" s="18" t="s">
        <v>580</v>
      </c>
      <c r="G159" s="19"/>
      <c r="H159" s="19">
        <v>34</v>
      </c>
      <c r="I159" s="20"/>
      <c r="J159" s="26"/>
      <c r="K159" s="21">
        <f t="shared" si="9"/>
        <v>34</v>
      </c>
    </row>
    <row r="160" spans="1:11" x14ac:dyDescent="0.25">
      <c r="A160" s="25" t="str">
        <f t="shared" si="8"/>
        <v>Šrámek_Jakub</v>
      </c>
      <c r="B160" s="16">
        <v>157</v>
      </c>
      <c r="C160" s="17" t="s">
        <v>593</v>
      </c>
      <c r="D160" s="17" t="s">
        <v>865</v>
      </c>
      <c r="E160" s="17" t="s">
        <v>866</v>
      </c>
      <c r="F160" s="19" t="s">
        <v>580</v>
      </c>
      <c r="G160" s="19"/>
      <c r="H160" s="19"/>
      <c r="I160" s="20">
        <v>34</v>
      </c>
      <c r="J160" s="26"/>
      <c r="K160" s="21">
        <f t="shared" si="9"/>
        <v>34</v>
      </c>
    </row>
    <row r="161" spans="1:11" x14ac:dyDescent="0.25">
      <c r="A161" s="25" t="str">
        <f t="shared" si="8"/>
        <v>Modr_Michal</v>
      </c>
      <c r="B161" s="16">
        <v>158</v>
      </c>
      <c r="C161" s="17" t="s">
        <v>74</v>
      </c>
      <c r="D161" s="17" t="s">
        <v>864</v>
      </c>
      <c r="E161" s="17" t="s">
        <v>818</v>
      </c>
      <c r="F161" s="18" t="s">
        <v>574</v>
      </c>
      <c r="G161" s="19"/>
      <c r="H161" s="19">
        <v>34</v>
      </c>
      <c r="I161" s="20"/>
      <c r="J161" s="26"/>
      <c r="K161" s="21">
        <f t="shared" si="9"/>
        <v>34</v>
      </c>
    </row>
    <row r="162" spans="1:11" x14ac:dyDescent="0.25">
      <c r="A162" s="25" t="str">
        <f t="shared" si="8"/>
        <v>Kašpar_František</v>
      </c>
      <c r="B162" s="16">
        <v>159</v>
      </c>
      <c r="C162" s="17" t="s">
        <v>613</v>
      </c>
      <c r="D162" s="17" t="s">
        <v>867</v>
      </c>
      <c r="E162" s="17"/>
      <c r="F162" s="19" t="s">
        <v>580</v>
      </c>
      <c r="G162" s="19"/>
      <c r="H162" s="19"/>
      <c r="I162" s="20">
        <v>33</v>
      </c>
      <c r="J162" s="26"/>
      <c r="K162" s="21">
        <f t="shared" si="9"/>
        <v>33</v>
      </c>
    </row>
    <row r="163" spans="1:11" x14ac:dyDescent="0.25">
      <c r="A163" s="25" t="str">
        <f t="shared" si="8"/>
        <v>Zpěvák_Martin</v>
      </c>
      <c r="B163" s="16">
        <v>160</v>
      </c>
      <c r="C163" s="17" t="s">
        <v>578</v>
      </c>
      <c r="D163" s="17" t="s">
        <v>870</v>
      </c>
      <c r="E163" s="17" t="s">
        <v>871</v>
      </c>
      <c r="F163" s="18" t="s">
        <v>580</v>
      </c>
      <c r="G163" s="19"/>
      <c r="H163" s="19">
        <v>33</v>
      </c>
      <c r="I163" s="20"/>
      <c r="J163" s="26"/>
      <c r="K163" s="21">
        <f t="shared" si="9"/>
        <v>33</v>
      </c>
    </row>
    <row r="164" spans="1:11" x14ac:dyDescent="0.25">
      <c r="A164" s="25" t="str">
        <f t="shared" ref="A164:A195" si="10">CONCATENATE(D164,"_",C164)</f>
        <v>Nevrkla_Jaroslav</v>
      </c>
      <c r="B164" s="16">
        <v>161</v>
      </c>
      <c r="C164" s="17" t="s">
        <v>722</v>
      </c>
      <c r="D164" s="17" t="s">
        <v>868</v>
      </c>
      <c r="E164" s="17" t="s">
        <v>588</v>
      </c>
      <c r="F164" s="18" t="s">
        <v>574</v>
      </c>
      <c r="G164" s="19"/>
      <c r="H164" s="19">
        <v>33</v>
      </c>
      <c r="I164" s="20"/>
      <c r="J164" s="26"/>
      <c r="K164" s="21">
        <f t="shared" ref="K164:K195" si="11">+G164+H164+I164+J164</f>
        <v>33</v>
      </c>
    </row>
    <row r="165" spans="1:11" x14ac:dyDescent="0.25">
      <c r="A165" s="25" t="str">
        <f t="shared" si="10"/>
        <v>Machačka_Jakub</v>
      </c>
      <c r="B165" s="16">
        <v>162</v>
      </c>
      <c r="C165" s="17" t="s">
        <v>593</v>
      </c>
      <c r="D165" s="17" t="s">
        <v>875</v>
      </c>
      <c r="E165" s="17" t="s">
        <v>876</v>
      </c>
      <c r="F165" s="19" t="s">
        <v>580</v>
      </c>
      <c r="G165" s="19"/>
      <c r="H165" s="19"/>
      <c r="I165" s="20">
        <v>32</v>
      </c>
      <c r="J165" s="26"/>
      <c r="K165" s="21">
        <f t="shared" si="11"/>
        <v>32</v>
      </c>
    </row>
    <row r="166" spans="1:11" x14ac:dyDescent="0.25">
      <c r="A166" s="25" t="str">
        <f t="shared" si="10"/>
        <v>Šůs_Jan</v>
      </c>
      <c r="B166" s="16">
        <v>163</v>
      </c>
      <c r="C166" s="17" t="s">
        <v>97</v>
      </c>
      <c r="D166" s="17" t="s">
        <v>766</v>
      </c>
      <c r="E166" s="17"/>
      <c r="F166" s="18" t="s">
        <v>580</v>
      </c>
      <c r="G166" s="19"/>
      <c r="H166" s="19">
        <v>32</v>
      </c>
      <c r="I166" s="20"/>
      <c r="J166" s="26"/>
      <c r="K166" s="21">
        <f t="shared" si="11"/>
        <v>32</v>
      </c>
    </row>
    <row r="167" spans="1:11" x14ac:dyDescent="0.25">
      <c r="A167" s="25" t="str">
        <f t="shared" si="10"/>
        <v>Jandus_Luděk</v>
      </c>
      <c r="B167" s="16">
        <v>164</v>
      </c>
      <c r="C167" s="17" t="s">
        <v>872</v>
      </c>
      <c r="D167" s="17" t="s">
        <v>873</v>
      </c>
      <c r="E167" s="17" t="s">
        <v>874</v>
      </c>
      <c r="F167" s="18" t="s">
        <v>574</v>
      </c>
      <c r="G167" s="19"/>
      <c r="H167" s="19">
        <v>32</v>
      </c>
      <c r="I167" s="20"/>
      <c r="J167" s="26"/>
      <c r="K167" s="21">
        <f t="shared" si="11"/>
        <v>32</v>
      </c>
    </row>
    <row r="168" spans="1:11" x14ac:dyDescent="0.25">
      <c r="A168" s="25" t="str">
        <f t="shared" si="10"/>
        <v>Bárta_Matěj</v>
      </c>
      <c r="B168" s="16">
        <v>165</v>
      </c>
      <c r="C168" s="17" t="s">
        <v>129</v>
      </c>
      <c r="D168" s="17" t="s">
        <v>877</v>
      </c>
      <c r="E168" s="17" t="s">
        <v>809</v>
      </c>
      <c r="F168" s="19" t="s">
        <v>580</v>
      </c>
      <c r="G168" s="19"/>
      <c r="H168" s="19"/>
      <c r="I168" s="20">
        <v>31</v>
      </c>
      <c r="J168" s="26"/>
      <c r="K168" s="21">
        <f t="shared" si="11"/>
        <v>31</v>
      </c>
    </row>
    <row r="169" spans="1:11" x14ac:dyDescent="0.25">
      <c r="A169" s="25" t="str">
        <f t="shared" si="10"/>
        <v>Krankus_Milan</v>
      </c>
      <c r="B169" s="16">
        <v>166</v>
      </c>
      <c r="C169" s="17" t="s">
        <v>610</v>
      </c>
      <c r="D169" s="17" t="s">
        <v>879</v>
      </c>
      <c r="E169" s="17" t="s">
        <v>718</v>
      </c>
      <c r="F169" s="18" t="s">
        <v>580</v>
      </c>
      <c r="G169" s="19">
        <v>27</v>
      </c>
      <c r="H169" s="19">
        <v>4</v>
      </c>
      <c r="I169" s="20"/>
      <c r="J169" s="26"/>
      <c r="K169" s="21">
        <f t="shared" si="11"/>
        <v>31</v>
      </c>
    </row>
    <row r="170" spans="1:11" x14ac:dyDescent="0.25">
      <c r="A170" s="25" t="str">
        <f t="shared" si="10"/>
        <v>Nedvídek_Aleš</v>
      </c>
      <c r="B170" s="16">
        <v>167</v>
      </c>
      <c r="C170" s="17" t="s">
        <v>179</v>
      </c>
      <c r="D170" s="17" t="s">
        <v>880</v>
      </c>
      <c r="E170" s="17" t="s">
        <v>881</v>
      </c>
      <c r="F170" s="18" t="s">
        <v>580</v>
      </c>
      <c r="G170" s="19"/>
      <c r="H170" s="19">
        <v>30</v>
      </c>
      <c r="I170" s="20"/>
      <c r="J170" s="26"/>
      <c r="K170" s="21">
        <f t="shared" si="11"/>
        <v>30</v>
      </c>
    </row>
    <row r="171" spans="1:11" x14ac:dyDescent="0.25">
      <c r="A171" s="25" t="str">
        <f t="shared" si="10"/>
        <v>Thuringer_Pavel</v>
      </c>
      <c r="B171" s="16">
        <v>168</v>
      </c>
      <c r="C171" s="17" t="s">
        <v>677</v>
      </c>
      <c r="D171" s="17" t="s">
        <v>882</v>
      </c>
      <c r="E171" s="17"/>
      <c r="F171" s="18" t="s">
        <v>574</v>
      </c>
      <c r="G171" s="19"/>
      <c r="H171" s="19">
        <v>30</v>
      </c>
      <c r="I171" s="20"/>
      <c r="J171" s="26"/>
      <c r="K171" s="21">
        <f t="shared" si="11"/>
        <v>30</v>
      </c>
    </row>
    <row r="172" spans="1:11" x14ac:dyDescent="0.25">
      <c r="A172" s="25" t="str">
        <f t="shared" si="10"/>
        <v>Smrkovský_Michal</v>
      </c>
      <c r="B172" s="16">
        <v>169</v>
      </c>
      <c r="C172" s="17" t="s">
        <v>74</v>
      </c>
      <c r="D172" s="17" t="s">
        <v>885</v>
      </c>
      <c r="E172" s="17" t="s">
        <v>886</v>
      </c>
      <c r="F172" s="18" t="s">
        <v>580</v>
      </c>
      <c r="G172" s="19"/>
      <c r="H172" s="19">
        <v>29</v>
      </c>
      <c r="I172" s="20"/>
      <c r="J172" s="26"/>
      <c r="K172" s="21">
        <f t="shared" si="11"/>
        <v>29</v>
      </c>
    </row>
    <row r="173" spans="1:11" x14ac:dyDescent="0.25">
      <c r="A173" s="25" t="str">
        <f t="shared" si="10"/>
        <v>Podstata_Martin</v>
      </c>
      <c r="B173" s="16">
        <v>170</v>
      </c>
      <c r="C173" s="17" t="s">
        <v>578</v>
      </c>
      <c r="D173" s="17" t="s">
        <v>883</v>
      </c>
      <c r="E173" s="17" t="s">
        <v>884</v>
      </c>
      <c r="F173" s="18" t="s">
        <v>574</v>
      </c>
      <c r="G173" s="19"/>
      <c r="H173" s="19">
        <v>29</v>
      </c>
      <c r="I173" s="20"/>
      <c r="J173" s="26"/>
      <c r="K173" s="21">
        <f t="shared" si="11"/>
        <v>29</v>
      </c>
    </row>
    <row r="174" spans="1:11" x14ac:dyDescent="0.25">
      <c r="A174" s="25" t="str">
        <f t="shared" si="10"/>
        <v>Šmíd_Petr</v>
      </c>
      <c r="B174" s="16">
        <v>171</v>
      </c>
      <c r="C174" s="17" t="s">
        <v>112</v>
      </c>
      <c r="D174" s="17" t="s">
        <v>908</v>
      </c>
      <c r="E174" s="17"/>
      <c r="F174" s="18" t="s">
        <v>580</v>
      </c>
      <c r="G174" s="19"/>
      <c r="H174" s="19">
        <v>12</v>
      </c>
      <c r="I174" s="20"/>
      <c r="J174" s="26">
        <v>16</v>
      </c>
      <c r="K174" s="21">
        <f t="shared" si="11"/>
        <v>28</v>
      </c>
    </row>
    <row r="175" spans="1:11" x14ac:dyDescent="0.25">
      <c r="A175" s="25" t="str">
        <f t="shared" si="10"/>
        <v>Vichta_Radek</v>
      </c>
      <c r="B175" s="16">
        <v>172</v>
      </c>
      <c r="C175" s="17" t="s">
        <v>607</v>
      </c>
      <c r="D175" s="17" t="s">
        <v>889</v>
      </c>
      <c r="E175" s="17" t="s">
        <v>890</v>
      </c>
      <c r="F175" s="18" t="s">
        <v>580</v>
      </c>
      <c r="G175" s="19"/>
      <c r="H175" s="19">
        <v>27</v>
      </c>
      <c r="I175" s="20"/>
      <c r="J175" s="26"/>
      <c r="K175" s="21">
        <f t="shared" si="11"/>
        <v>27</v>
      </c>
    </row>
    <row r="176" spans="1:11" x14ac:dyDescent="0.25">
      <c r="A176" s="25" t="str">
        <f t="shared" si="10"/>
        <v>Nahodil_Jiří</v>
      </c>
      <c r="B176" s="16">
        <v>173</v>
      </c>
      <c r="C176" s="17" t="s">
        <v>572</v>
      </c>
      <c r="D176" s="17" t="s">
        <v>891</v>
      </c>
      <c r="E176" s="17" t="s">
        <v>892</v>
      </c>
      <c r="F176" s="18" t="s">
        <v>580</v>
      </c>
      <c r="G176" s="19"/>
      <c r="H176" s="19">
        <v>26</v>
      </c>
      <c r="I176" s="20"/>
      <c r="J176" s="26"/>
      <c r="K176" s="21">
        <f t="shared" si="11"/>
        <v>26</v>
      </c>
    </row>
    <row r="177" spans="1:11" x14ac:dyDescent="0.25">
      <c r="A177" s="25" t="str">
        <f t="shared" si="10"/>
        <v>Mareš_Jan</v>
      </c>
      <c r="B177" s="16">
        <v>174</v>
      </c>
      <c r="C177" s="17" t="s">
        <v>97</v>
      </c>
      <c r="D177" s="17" t="s">
        <v>751</v>
      </c>
      <c r="E177" s="17" t="s">
        <v>878</v>
      </c>
      <c r="F177" s="18" t="s">
        <v>580</v>
      </c>
      <c r="G177" s="19">
        <v>20</v>
      </c>
      <c r="H177" s="19">
        <v>5</v>
      </c>
      <c r="I177" s="20"/>
      <c r="J177" s="26"/>
      <c r="K177" s="21">
        <f t="shared" si="11"/>
        <v>25</v>
      </c>
    </row>
    <row r="178" spans="1:11" x14ac:dyDescent="0.25">
      <c r="A178" s="25" t="str">
        <f t="shared" si="10"/>
        <v>Bayer_Richard G.</v>
      </c>
      <c r="B178" s="16">
        <v>175</v>
      </c>
      <c r="C178" s="17" t="s">
        <v>894</v>
      </c>
      <c r="D178" s="17" t="s">
        <v>895</v>
      </c>
      <c r="E178" s="17" t="s">
        <v>663</v>
      </c>
      <c r="F178" s="18" t="s">
        <v>580</v>
      </c>
      <c r="G178" s="19"/>
      <c r="H178" s="19">
        <v>24</v>
      </c>
      <c r="I178" s="20"/>
      <c r="J178" s="26"/>
      <c r="K178" s="21">
        <f t="shared" si="11"/>
        <v>24</v>
      </c>
    </row>
    <row r="179" spans="1:11" x14ac:dyDescent="0.25">
      <c r="A179" s="25" t="str">
        <f t="shared" si="10"/>
        <v>Fojtů_Petr</v>
      </c>
      <c r="B179" s="16">
        <v>176</v>
      </c>
      <c r="C179" s="17" t="s">
        <v>112</v>
      </c>
      <c r="D179" s="17" t="s">
        <v>896</v>
      </c>
      <c r="E179" s="17" t="s">
        <v>897</v>
      </c>
      <c r="F179" s="18" t="s">
        <v>580</v>
      </c>
      <c r="G179" s="19"/>
      <c r="H179" s="19">
        <v>23</v>
      </c>
      <c r="I179" s="20"/>
      <c r="J179" s="26"/>
      <c r="K179" s="21">
        <f t="shared" si="11"/>
        <v>23</v>
      </c>
    </row>
    <row r="180" spans="1:11" x14ac:dyDescent="0.25">
      <c r="A180" s="25" t="str">
        <f t="shared" si="10"/>
        <v>Mrklovský_Jakub</v>
      </c>
      <c r="B180" s="16">
        <v>177</v>
      </c>
      <c r="C180" s="17" t="s">
        <v>593</v>
      </c>
      <c r="D180" s="17" t="s">
        <v>899</v>
      </c>
      <c r="E180" s="17" t="s">
        <v>900</v>
      </c>
      <c r="F180" s="18" t="s">
        <v>580</v>
      </c>
      <c r="G180" s="19"/>
      <c r="H180" s="19">
        <v>20</v>
      </c>
      <c r="I180" s="20"/>
      <c r="J180" s="26"/>
      <c r="K180" s="21">
        <f t="shared" si="11"/>
        <v>20</v>
      </c>
    </row>
    <row r="181" spans="1:11" x14ac:dyDescent="0.25">
      <c r="A181" s="25" t="str">
        <f t="shared" si="10"/>
        <v>Meloun_Ondřej</v>
      </c>
      <c r="B181" s="16">
        <v>178</v>
      </c>
      <c r="C181" s="17" t="s">
        <v>586</v>
      </c>
      <c r="D181" s="17" t="s">
        <v>901</v>
      </c>
      <c r="E181" s="17" t="s">
        <v>902</v>
      </c>
      <c r="F181" s="18" t="s">
        <v>580</v>
      </c>
      <c r="G181" s="19"/>
      <c r="H181" s="19">
        <v>18</v>
      </c>
      <c r="I181" s="20"/>
      <c r="J181" s="26"/>
      <c r="K181" s="21">
        <f t="shared" si="11"/>
        <v>18</v>
      </c>
    </row>
    <row r="182" spans="1:11" x14ac:dyDescent="0.25">
      <c r="A182" s="25" t="str">
        <f t="shared" si="10"/>
        <v>Cerha_Kamil</v>
      </c>
      <c r="B182" s="16">
        <v>179</v>
      </c>
      <c r="C182" s="17" t="s">
        <v>678</v>
      </c>
      <c r="D182" s="17" t="s">
        <v>903</v>
      </c>
      <c r="E182" s="17" t="s">
        <v>904</v>
      </c>
      <c r="F182" s="18" t="s">
        <v>580</v>
      </c>
      <c r="G182" s="19"/>
      <c r="H182" s="19">
        <v>17</v>
      </c>
      <c r="I182" s="20"/>
      <c r="J182" s="26"/>
      <c r="K182" s="21">
        <f t="shared" si="11"/>
        <v>17</v>
      </c>
    </row>
    <row r="183" spans="1:11" x14ac:dyDescent="0.25">
      <c r="A183" s="25" t="str">
        <f t="shared" si="10"/>
        <v>Beneš_Daniel</v>
      </c>
      <c r="B183" s="16">
        <v>180</v>
      </c>
      <c r="C183" s="17" t="s">
        <v>770</v>
      </c>
      <c r="D183" s="17" t="s">
        <v>898</v>
      </c>
      <c r="E183" s="17" t="s">
        <v>60</v>
      </c>
      <c r="F183" s="18" t="s">
        <v>580</v>
      </c>
      <c r="G183" s="19"/>
      <c r="H183" s="19">
        <v>16</v>
      </c>
      <c r="I183" s="20"/>
      <c r="J183" s="26"/>
      <c r="K183" s="21">
        <f t="shared" si="11"/>
        <v>16</v>
      </c>
    </row>
    <row r="184" spans="1:11" x14ac:dyDescent="0.25">
      <c r="A184" s="25" t="str">
        <f t="shared" si="10"/>
        <v>Jílek_Petr</v>
      </c>
      <c r="B184" s="16">
        <v>181</v>
      </c>
      <c r="C184" s="17" t="s">
        <v>112</v>
      </c>
      <c r="D184" s="17" t="s">
        <v>670</v>
      </c>
      <c r="E184" s="17"/>
      <c r="F184" s="18" t="s">
        <v>580</v>
      </c>
      <c r="G184" s="19"/>
      <c r="H184" s="19">
        <v>15</v>
      </c>
      <c r="I184" s="20"/>
      <c r="J184" s="26"/>
      <c r="K184" s="21">
        <f t="shared" si="11"/>
        <v>15</v>
      </c>
    </row>
    <row r="185" spans="1:11" x14ac:dyDescent="0.25">
      <c r="A185" s="25" t="str">
        <f t="shared" si="10"/>
        <v>Němec_Adam</v>
      </c>
      <c r="B185" s="16">
        <v>182</v>
      </c>
      <c r="C185" s="17" t="s">
        <v>584</v>
      </c>
      <c r="D185" s="17" t="s">
        <v>792</v>
      </c>
      <c r="E185" s="17" t="s">
        <v>905</v>
      </c>
      <c r="F185" s="18" t="s">
        <v>580</v>
      </c>
      <c r="G185" s="19">
        <v>13</v>
      </c>
      <c r="H185" s="19">
        <v>1</v>
      </c>
      <c r="I185" s="20"/>
      <c r="J185" s="26"/>
      <c r="K185" s="21">
        <f t="shared" si="11"/>
        <v>14</v>
      </c>
    </row>
    <row r="186" spans="1:11" x14ac:dyDescent="0.25">
      <c r="A186" s="25" t="str">
        <f t="shared" si="10"/>
        <v>Rosendorf_Radim</v>
      </c>
      <c r="B186" s="16">
        <v>183</v>
      </c>
      <c r="C186" s="17" t="s">
        <v>780</v>
      </c>
      <c r="D186" s="17" t="s">
        <v>906</v>
      </c>
      <c r="E186" s="17" t="s">
        <v>738</v>
      </c>
      <c r="F186" s="18" t="s">
        <v>580</v>
      </c>
      <c r="G186" s="19"/>
      <c r="H186" s="19">
        <v>14</v>
      </c>
      <c r="I186" s="20"/>
      <c r="J186" s="26"/>
      <c r="K186" s="21">
        <f t="shared" si="11"/>
        <v>14</v>
      </c>
    </row>
    <row r="187" spans="1:11" x14ac:dyDescent="0.25">
      <c r="A187" s="25" t="str">
        <f t="shared" si="10"/>
        <v>Vladyka_Lukáš</v>
      </c>
      <c r="B187" s="16">
        <v>184</v>
      </c>
      <c r="C187" s="17" t="s">
        <v>21</v>
      </c>
      <c r="D187" s="17" t="s">
        <v>825</v>
      </c>
      <c r="E187" s="17" t="s">
        <v>907</v>
      </c>
      <c r="F187" s="18" t="s">
        <v>580</v>
      </c>
      <c r="G187" s="19"/>
      <c r="H187" s="19">
        <v>13</v>
      </c>
      <c r="I187" s="20"/>
      <c r="J187" s="26"/>
      <c r="K187" s="21">
        <f t="shared" si="11"/>
        <v>13</v>
      </c>
    </row>
    <row r="188" spans="1:11" x14ac:dyDescent="0.25">
      <c r="A188" s="25" t="str">
        <f t="shared" si="10"/>
        <v>Žáček_Martin</v>
      </c>
      <c r="B188" s="16">
        <v>185</v>
      </c>
      <c r="C188" s="17" t="s">
        <v>578</v>
      </c>
      <c r="D188" s="17" t="s">
        <v>909</v>
      </c>
      <c r="E188" s="17"/>
      <c r="F188" s="18" t="s">
        <v>580</v>
      </c>
      <c r="G188" s="19"/>
      <c r="H188" s="19">
        <v>11</v>
      </c>
      <c r="I188" s="20"/>
      <c r="J188" s="26"/>
      <c r="K188" s="21">
        <f t="shared" si="11"/>
        <v>11</v>
      </c>
    </row>
    <row r="189" spans="1:11" x14ac:dyDescent="0.25">
      <c r="A189" s="25" t="str">
        <f t="shared" si="10"/>
        <v>Bojna_Radko</v>
      </c>
      <c r="B189" s="16">
        <v>186</v>
      </c>
      <c r="C189" s="17" t="s">
        <v>893</v>
      </c>
      <c r="D189" s="17" t="s">
        <v>910</v>
      </c>
      <c r="E189" s="17" t="s">
        <v>812</v>
      </c>
      <c r="F189" s="18" t="s">
        <v>580</v>
      </c>
      <c r="G189" s="19"/>
      <c r="H189" s="19">
        <v>10</v>
      </c>
      <c r="I189" s="20"/>
      <c r="J189" s="26"/>
      <c r="K189" s="21">
        <f t="shared" si="11"/>
        <v>10</v>
      </c>
    </row>
    <row r="190" spans="1:11" x14ac:dyDescent="0.25">
      <c r="A190" s="25" t="str">
        <f t="shared" si="10"/>
        <v>Šmerák_Marek</v>
      </c>
      <c r="B190" s="16">
        <v>187</v>
      </c>
      <c r="C190" s="17" t="s">
        <v>711</v>
      </c>
      <c r="D190" s="17" t="s">
        <v>911</v>
      </c>
      <c r="E190" s="17" t="s">
        <v>912</v>
      </c>
      <c r="F190" s="18" t="s">
        <v>580</v>
      </c>
      <c r="G190" s="19"/>
      <c r="H190" s="19">
        <v>9</v>
      </c>
      <c r="I190" s="20"/>
      <c r="J190" s="26"/>
      <c r="K190" s="21">
        <f t="shared" si="11"/>
        <v>9</v>
      </c>
    </row>
    <row r="191" spans="1:11" x14ac:dyDescent="0.25">
      <c r="A191" s="25" t="str">
        <f t="shared" si="10"/>
        <v>Šikola_Pavel</v>
      </c>
      <c r="B191" s="16">
        <v>188</v>
      </c>
      <c r="C191" s="17" t="s">
        <v>677</v>
      </c>
      <c r="D191" s="17" t="s">
        <v>913</v>
      </c>
      <c r="E191" s="17" t="s">
        <v>914</v>
      </c>
      <c r="F191" s="18" t="s">
        <v>580</v>
      </c>
      <c r="G191" s="19"/>
      <c r="H191" s="19">
        <v>8</v>
      </c>
      <c r="I191" s="20"/>
      <c r="J191" s="26"/>
      <c r="K191" s="21">
        <f t="shared" si="11"/>
        <v>8</v>
      </c>
    </row>
    <row r="192" spans="1:11" x14ac:dyDescent="0.25">
      <c r="A192" s="25" t="str">
        <f t="shared" si="10"/>
        <v>Voneš_Marcel</v>
      </c>
      <c r="B192" s="16">
        <v>189</v>
      </c>
      <c r="C192" s="17" t="s">
        <v>824</v>
      </c>
      <c r="D192" s="17" t="s">
        <v>915</v>
      </c>
      <c r="E192" s="17" t="s">
        <v>916</v>
      </c>
      <c r="F192" s="18" t="s">
        <v>580</v>
      </c>
      <c r="G192" s="19"/>
      <c r="H192" s="19">
        <v>7</v>
      </c>
      <c r="I192" s="20"/>
      <c r="J192" s="26"/>
      <c r="K192" s="21">
        <f t="shared" si="11"/>
        <v>7</v>
      </c>
    </row>
    <row r="193" spans="1:11" x14ac:dyDescent="0.25">
      <c r="A193" s="25" t="str">
        <f t="shared" si="10"/>
        <v>Procházka_Matěj</v>
      </c>
      <c r="B193" s="16">
        <v>190</v>
      </c>
      <c r="C193" s="17" t="s">
        <v>129</v>
      </c>
      <c r="D193" s="17" t="s">
        <v>719</v>
      </c>
      <c r="E193" s="17" t="s">
        <v>917</v>
      </c>
      <c r="F193" s="18" t="s">
        <v>580</v>
      </c>
      <c r="G193" s="19"/>
      <c r="H193" s="19">
        <v>6</v>
      </c>
      <c r="I193" s="20"/>
      <c r="J193" s="26"/>
      <c r="K193" s="21">
        <f t="shared" si="11"/>
        <v>6</v>
      </c>
    </row>
    <row r="194" spans="1:11" x14ac:dyDescent="0.25">
      <c r="A194" s="25" t="str">
        <f t="shared" si="10"/>
        <v>Třasák_Jan</v>
      </c>
      <c r="B194" s="16">
        <v>191</v>
      </c>
      <c r="C194" s="17" t="s">
        <v>97</v>
      </c>
      <c r="D194" s="17" t="s">
        <v>918</v>
      </c>
      <c r="E194" s="17" t="s">
        <v>609</v>
      </c>
      <c r="F194" s="18" t="s">
        <v>580</v>
      </c>
      <c r="G194" s="19"/>
      <c r="H194" s="19">
        <v>3</v>
      </c>
      <c r="I194" s="20"/>
      <c r="J194" s="26"/>
      <c r="K194" s="21">
        <f t="shared" si="11"/>
        <v>3</v>
      </c>
    </row>
    <row r="195" spans="1:11" x14ac:dyDescent="0.25">
      <c r="A195" s="25" t="str">
        <f t="shared" si="10"/>
        <v>Drnek_Jan</v>
      </c>
      <c r="B195" s="16">
        <v>192</v>
      </c>
      <c r="C195" s="17" t="s">
        <v>97</v>
      </c>
      <c r="D195" s="17" t="s">
        <v>919</v>
      </c>
      <c r="E195" s="17" t="s">
        <v>920</v>
      </c>
      <c r="F195" s="18" t="s">
        <v>580</v>
      </c>
      <c r="G195" s="19"/>
      <c r="H195" s="19">
        <v>0</v>
      </c>
      <c r="I195" s="20"/>
      <c r="J195" s="26"/>
      <c r="K195" s="21">
        <f t="shared" si="11"/>
        <v>0</v>
      </c>
    </row>
    <row r="196" spans="1:11" x14ac:dyDescent="0.25">
      <c r="A196" s="25" t="str">
        <f t="shared" ref="A196:A202" si="12">CONCATENATE(D196,"_",C196)</f>
        <v>Godinez_Gustavo</v>
      </c>
      <c r="B196" s="16">
        <v>193</v>
      </c>
      <c r="C196" s="17" t="s">
        <v>921</v>
      </c>
      <c r="D196" s="17" t="s">
        <v>922</v>
      </c>
      <c r="E196" s="17"/>
      <c r="F196" s="18" t="s">
        <v>580</v>
      </c>
      <c r="G196" s="19"/>
      <c r="H196" s="19">
        <v>0</v>
      </c>
      <c r="I196" s="20"/>
      <c r="J196" s="26"/>
      <c r="K196" s="21">
        <f t="shared" ref="K196:K227" si="13">+G196+H196+I196+J196</f>
        <v>0</v>
      </c>
    </row>
    <row r="197" spans="1:11" x14ac:dyDescent="0.25">
      <c r="A197" s="25" t="str">
        <f t="shared" si="12"/>
        <v>Novák_Jakub</v>
      </c>
      <c r="B197" s="16">
        <v>194</v>
      </c>
      <c r="C197" s="17" t="s">
        <v>593</v>
      </c>
      <c r="D197" s="17" t="s">
        <v>75</v>
      </c>
      <c r="E197" s="17" t="s">
        <v>888</v>
      </c>
      <c r="F197" s="18" t="s">
        <v>580</v>
      </c>
      <c r="G197" s="19"/>
      <c r="H197" s="19">
        <v>0</v>
      </c>
      <c r="I197" s="20"/>
      <c r="J197" s="26"/>
      <c r="K197" s="21">
        <f t="shared" si="13"/>
        <v>0</v>
      </c>
    </row>
    <row r="198" spans="1:11" x14ac:dyDescent="0.25">
      <c r="A198" s="25" t="str">
        <f t="shared" si="12"/>
        <v>Paul_Honza</v>
      </c>
      <c r="B198" s="16">
        <v>195</v>
      </c>
      <c r="C198" s="17" t="s">
        <v>619</v>
      </c>
      <c r="D198" s="17" t="s">
        <v>869</v>
      </c>
      <c r="E198" s="17" t="s">
        <v>923</v>
      </c>
      <c r="F198" s="18" t="s">
        <v>580</v>
      </c>
      <c r="G198" s="19"/>
      <c r="H198" s="19">
        <v>0</v>
      </c>
      <c r="I198" s="20"/>
      <c r="J198" s="26"/>
      <c r="K198" s="21">
        <f t="shared" si="13"/>
        <v>0</v>
      </c>
    </row>
    <row r="199" spans="1:11" x14ac:dyDescent="0.25">
      <c r="A199" s="25" t="str">
        <f t="shared" si="12"/>
        <v>Pecka_Martin</v>
      </c>
      <c r="B199" s="16">
        <v>196</v>
      </c>
      <c r="C199" s="17" t="s">
        <v>578</v>
      </c>
      <c r="D199" s="17" t="s">
        <v>924</v>
      </c>
      <c r="E199" s="17" t="s">
        <v>925</v>
      </c>
      <c r="F199" s="18" t="s">
        <v>580</v>
      </c>
      <c r="G199" s="19"/>
      <c r="H199" s="19">
        <v>0</v>
      </c>
      <c r="I199" s="20"/>
      <c r="J199" s="26"/>
      <c r="K199" s="21">
        <f t="shared" si="13"/>
        <v>0</v>
      </c>
    </row>
    <row r="200" spans="1:11" x14ac:dyDescent="0.25">
      <c r="A200" s="25" t="str">
        <f t="shared" si="12"/>
        <v>Polák_Ondřej</v>
      </c>
      <c r="B200" s="16">
        <v>197</v>
      </c>
      <c r="C200" s="17" t="s">
        <v>586</v>
      </c>
      <c r="D200" s="17" t="s">
        <v>708</v>
      </c>
      <c r="E200" s="17" t="s">
        <v>925</v>
      </c>
      <c r="F200" s="18" t="s">
        <v>580</v>
      </c>
      <c r="G200" s="19"/>
      <c r="H200" s="19">
        <v>0</v>
      </c>
      <c r="I200" s="20"/>
      <c r="J200" s="26"/>
      <c r="K200" s="21">
        <f t="shared" si="13"/>
        <v>0</v>
      </c>
    </row>
    <row r="201" spans="1:11" x14ac:dyDescent="0.25">
      <c r="A201" s="25" t="str">
        <f t="shared" si="12"/>
        <v>Sandr_Jan</v>
      </c>
      <c r="B201" s="16">
        <v>198</v>
      </c>
      <c r="C201" s="17" t="s">
        <v>97</v>
      </c>
      <c r="D201" s="17" t="s">
        <v>926</v>
      </c>
      <c r="E201" s="17" t="s">
        <v>927</v>
      </c>
      <c r="F201" s="18" t="s">
        <v>580</v>
      </c>
      <c r="G201" s="19"/>
      <c r="H201" s="19">
        <v>0</v>
      </c>
      <c r="I201" s="20"/>
      <c r="J201" s="26"/>
      <c r="K201" s="21">
        <f t="shared" si="13"/>
        <v>0</v>
      </c>
    </row>
    <row r="202" spans="1:11" x14ac:dyDescent="0.25">
      <c r="A202" s="25" t="str">
        <f t="shared" si="12"/>
        <v>Trávníček_David</v>
      </c>
      <c r="B202" s="16">
        <v>199</v>
      </c>
      <c r="C202" s="17" t="s">
        <v>57</v>
      </c>
      <c r="D202" s="17" t="s">
        <v>928</v>
      </c>
      <c r="E202" s="17"/>
      <c r="F202" s="18" t="s">
        <v>574</v>
      </c>
      <c r="G202" s="19"/>
      <c r="H202" s="19">
        <v>0</v>
      </c>
      <c r="I202" s="20"/>
      <c r="J202" s="26"/>
      <c r="K202" s="21">
        <f t="shared" si="13"/>
        <v>0</v>
      </c>
    </row>
    <row r="203" spans="1:11" x14ac:dyDescent="0.25"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1:11" x14ac:dyDescent="0.25"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1:11" x14ac:dyDescent="0.25"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1:11" x14ac:dyDescent="0.25"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1:11" x14ac:dyDescent="0.25"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1:11" x14ac:dyDescent="0.25"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2:11" x14ac:dyDescent="0.25"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2:11" x14ac:dyDescent="0.25"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2:11" x14ac:dyDescent="0.25"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2:11" x14ac:dyDescent="0.25"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2:11" x14ac:dyDescent="0.25"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2:11" x14ac:dyDescent="0.25"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2:11" x14ac:dyDescent="0.25"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2:11" x14ac:dyDescent="0.25"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2:11" x14ac:dyDescent="0.25"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2:11" x14ac:dyDescent="0.25"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2:11" x14ac:dyDescent="0.25"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2:11" x14ac:dyDescent="0.25"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2:11" x14ac:dyDescent="0.25">
      <c r="B221" s="24"/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2:11" x14ac:dyDescent="0.25">
      <c r="B222" s="24"/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2:11" x14ac:dyDescent="0.25">
      <c r="B223" s="24"/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2:11" x14ac:dyDescent="0.25">
      <c r="B224" s="24"/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2:11" x14ac:dyDescent="0.25"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2:11" x14ac:dyDescent="0.25">
      <c r="B226" s="24"/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2:11" x14ac:dyDescent="0.25">
      <c r="B227" s="24"/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2:11" x14ac:dyDescent="0.25">
      <c r="B228" s="24"/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2:11" x14ac:dyDescent="0.25">
      <c r="B229" s="24"/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2:11" x14ac:dyDescent="0.25"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2:11" x14ac:dyDescent="0.25">
      <c r="B231" s="24"/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2:11" x14ac:dyDescent="0.25">
      <c r="B232" s="24"/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2:11" x14ac:dyDescent="0.25">
      <c r="B233" s="24"/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2:11" x14ac:dyDescent="0.25">
      <c r="B234" s="24"/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2:11" x14ac:dyDescent="0.25">
      <c r="B235" s="24"/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2:11" x14ac:dyDescent="0.25"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2:11" x14ac:dyDescent="0.25"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2:11" x14ac:dyDescent="0.25">
      <c r="B238" s="24"/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2:11" x14ac:dyDescent="0.25">
      <c r="B239" s="24"/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2:11" x14ac:dyDescent="0.25">
      <c r="B240" s="24"/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2:11" x14ac:dyDescent="0.25">
      <c r="B241" s="24"/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2:11" x14ac:dyDescent="0.25">
      <c r="B242" s="24"/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2:11" x14ac:dyDescent="0.25">
      <c r="B243" s="24"/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2:11" x14ac:dyDescent="0.25"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2:11" x14ac:dyDescent="0.25">
      <c r="B245" s="24"/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2:11" x14ac:dyDescent="0.25">
      <c r="B246" s="24"/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2:11" x14ac:dyDescent="0.25">
      <c r="B247" s="24"/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2:11" x14ac:dyDescent="0.25">
      <c r="B248" s="24"/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2:11" x14ac:dyDescent="0.25">
      <c r="B249" s="24"/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2:11" x14ac:dyDescent="0.25">
      <c r="B250" s="24"/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2:11" x14ac:dyDescent="0.25"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2:11" x14ac:dyDescent="0.25"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2:11" x14ac:dyDescent="0.25">
      <c r="B253" s="24"/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2:11" x14ac:dyDescent="0.25">
      <c r="B254" s="24"/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2:11" x14ac:dyDescent="0.25">
      <c r="B255" s="24"/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2:11" x14ac:dyDescent="0.25">
      <c r="B256" s="24"/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2:11" x14ac:dyDescent="0.25">
      <c r="B257" s="24"/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2:11" x14ac:dyDescent="0.25">
      <c r="B258" s="24"/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2:11" x14ac:dyDescent="0.25">
      <c r="B259" s="24"/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2:11" x14ac:dyDescent="0.25">
      <c r="B260" s="24"/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2:11" x14ac:dyDescent="0.25">
      <c r="B261" s="24"/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2:11" x14ac:dyDescent="0.25">
      <c r="B262" s="24"/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2:11" x14ac:dyDescent="0.25">
      <c r="B263" s="24"/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2:11" x14ac:dyDescent="0.25">
      <c r="B264" s="24"/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2:11" x14ac:dyDescent="0.25">
      <c r="B265" s="24"/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2:11" x14ac:dyDescent="0.25">
      <c r="B266" s="24"/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2:11" x14ac:dyDescent="0.25">
      <c r="B267" s="24"/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2:11" x14ac:dyDescent="0.25">
      <c r="B268" s="24"/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2:11" x14ac:dyDescent="0.25">
      <c r="B269" s="24"/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2:11" x14ac:dyDescent="0.25">
      <c r="B270" s="24"/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2:11" x14ac:dyDescent="0.25">
      <c r="B271" s="24"/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2:11" x14ac:dyDescent="0.25">
      <c r="B272" s="24"/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2:11" x14ac:dyDescent="0.25">
      <c r="B273" s="24"/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2:11" x14ac:dyDescent="0.25">
      <c r="B274" s="24"/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2:11" x14ac:dyDescent="0.25">
      <c r="B275" s="24"/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2:11" x14ac:dyDescent="0.25">
      <c r="B276" s="24"/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2:11" x14ac:dyDescent="0.25">
      <c r="B277" s="24"/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2:11" x14ac:dyDescent="0.25">
      <c r="B278" s="24"/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2:11" x14ac:dyDescent="0.25">
      <c r="B279" s="24"/>
      <c r="C279" s="24"/>
      <c r="D279" s="24"/>
      <c r="E279" s="24"/>
      <c r="F279" s="24"/>
      <c r="G279" s="24"/>
      <c r="H279" s="24"/>
      <c r="I279" s="24"/>
      <c r="J279" s="24"/>
      <c r="K279" s="24"/>
    </row>
  </sheetData>
  <autoFilter ref="A3:K202">
    <sortState ref="A4:K202">
      <sortCondition descending="1" ref="K3:K202"/>
    </sortState>
  </autoFilter>
  <mergeCells count="1">
    <mergeCell ref="B1:K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="85" zoomScaleNormal="85" workbookViewId="0">
      <selection activeCell="A4" sqref="A4:A67"/>
    </sheetView>
  </sheetViews>
  <sheetFormatPr defaultRowHeight="15" x14ac:dyDescent="0.25"/>
  <cols>
    <col min="1" max="1" width="6.5703125" bestFit="1" customWidth="1"/>
    <col min="2" max="2" width="13.5703125" bestFit="1" customWidth="1"/>
    <col min="3" max="3" width="18.7109375" bestFit="1" customWidth="1"/>
    <col min="4" max="4" width="28.140625" bestFit="1" customWidth="1"/>
    <col min="5" max="5" width="9.5703125" bestFit="1" customWidth="1"/>
    <col min="6" max="10" width="15.7109375" customWidth="1"/>
    <col min="249" max="249" width="6.5703125" bestFit="1" customWidth="1"/>
    <col min="250" max="250" width="13.5703125" bestFit="1" customWidth="1"/>
    <col min="251" max="251" width="18.7109375" bestFit="1" customWidth="1"/>
    <col min="252" max="252" width="28.140625" bestFit="1" customWidth="1"/>
    <col min="253" max="253" width="9.5703125" bestFit="1" customWidth="1"/>
    <col min="254" max="258" width="15.7109375" customWidth="1"/>
    <col min="505" max="505" width="6.5703125" bestFit="1" customWidth="1"/>
    <col min="506" max="506" width="13.5703125" bestFit="1" customWidth="1"/>
    <col min="507" max="507" width="18.7109375" bestFit="1" customWidth="1"/>
    <col min="508" max="508" width="28.140625" bestFit="1" customWidth="1"/>
    <col min="509" max="509" width="9.5703125" bestFit="1" customWidth="1"/>
    <col min="510" max="514" width="15.7109375" customWidth="1"/>
    <col min="761" max="761" width="6.5703125" bestFit="1" customWidth="1"/>
    <col min="762" max="762" width="13.5703125" bestFit="1" customWidth="1"/>
    <col min="763" max="763" width="18.7109375" bestFit="1" customWidth="1"/>
    <col min="764" max="764" width="28.140625" bestFit="1" customWidth="1"/>
    <col min="765" max="765" width="9.5703125" bestFit="1" customWidth="1"/>
    <col min="766" max="770" width="15.7109375" customWidth="1"/>
    <col min="1017" max="1017" width="6.5703125" bestFit="1" customWidth="1"/>
    <col min="1018" max="1018" width="13.5703125" bestFit="1" customWidth="1"/>
    <col min="1019" max="1019" width="18.7109375" bestFit="1" customWidth="1"/>
    <col min="1020" max="1020" width="28.140625" bestFit="1" customWidth="1"/>
    <col min="1021" max="1021" width="9.5703125" bestFit="1" customWidth="1"/>
    <col min="1022" max="1026" width="15.7109375" customWidth="1"/>
    <col min="1273" max="1273" width="6.5703125" bestFit="1" customWidth="1"/>
    <col min="1274" max="1274" width="13.5703125" bestFit="1" customWidth="1"/>
    <col min="1275" max="1275" width="18.7109375" bestFit="1" customWidth="1"/>
    <col min="1276" max="1276" width="28.140625" bestFit="1" customWidth="1"/>
    <col min="1277" max="1277" width="9.5703125" bestFit="1" customWidth="1"/>
    <col min="1278" max="1282" width="15.7109375" customWidth="1"/>
    <col min="1529" max="1529" width="6.5703125" bestFit="1" customWidth="1"/>
    <col min="1530" max="1530" width="13.5703125" bestFit="1" customWidth="1"/>
    <col min="1531" max="1531" width="18.7109375" bestFit="1" customWidth="1"/>
    <col min="1532" max="1532" width="28.140625" bestFit="1" customWidth="1"/>
    <col min="1533" max="1533" width="9.5703125" bestFit="1" customWidth="1"/>
    <col min="1534" max="1538" width="15.7109375" customWidth="1"/>
    <col min="1785" max="1785" width="6.5703125" bestFit="1" customWidth="1"/>
    <col min="1786" max="1786" width="13.5703125" bestFit="1" customWidth="1"/>
    <col min="1787" max="1787" width="18.7109375" bestFit="1" customWidth="1"/>
    <col min="1788" max="1788" width="28.140625" bestFit="1" customWidth="1"/>
    <col min="1789" max="1789" width="9.5703125" bestFit="1" customWidth="1"/>
    <col min="1790" max="1794" width="15.7109375" customWidth="1"/>
    <col min="2041" max="2041" width="6.5703125" bestFit="1" customWidth="1"/>
    <col min="2042" max="2042" width="13.5703125" bestFit="1" customWidth="1"/>
    <col min="2043" max="2043" width="18.7109375" bestFit="1" customWidth="1"/>
    <col min="2044" max="2044" width="28.140625" bestFit="1" customWidth="1"/>
    <col min="2045" max="2045" width="9.5703125" bestFit="1" customWidth="1"/>
    <col min="2046" max="2050" width="15.7109375" customWidth="1"/>
    <col min="2297" max="2297" width="6.5703125" bestFit="1" customWidth="1"/>
    <col min="2298" max="2298" width="13.5703125" bestFit="1" customWidth="1"/>
    <col min="2299" max="2299" width="18.7109375" bestFit="1" customWidth="1"/>
    <col min="2300" max="2300" width="28.140625" bestFit="1" customWidth="1"/>
    <col min="2301" max="2301" width="9.5703125" bestFit="1" customWidth="1"/>
    <col min="2302" max="2306" width="15.7109375" customWidth="1"/>
    <col min="2553" max="2553" width="6.5703125" bestFit="1" customWidth="1"/>
    <col min="2554" max="2554" width="13.5703125" bestFit="1" customWidth="1"/>
    <col min="2555" max="2555" width="18.7109375" bestFit="1" customWidth="1"/>
    <col min="2556" max="2556" width="28.140625" bestFit="1" customWidth="1"/>
    <col min="2557" max="2557" width="9.5703125" bestFit="1" customWidth="1"/>
    <col min="2558" max="2562" width="15.7109375" customWidth="1"/>
    <col min="2809" max="2809" width="6.5703125" bestFit="1" customWidth="1"/>
    <col min="2810" max="2810" width="13.5703125" bestFit="1" customWidth="1"/>
    <col min="2811" max="2811" width="18.7109375" bestFit="1" customWidth="1"/>
    <col min="2812" max="2812" width="28.140625" bestFit="1" customWidth="1"/>
    <col min="2813" max="2813" width="9.5703125" bestFit="1" customWidth="1"/>
    <col min="2814" max="2818" width="15.7109375" customWidth="1"/>
    <col min="3065" max="3065" width="6.5703125" bestFit="1" customWidth="1"/>
    <col min="3066" max="3066" width="13.5703125" bestFit="1" customWidth="1"/>
    <col min="3067" max="3067" width="18.7109375" bestFit="1" customWidth="1"/>
    <col min="3068" max="3068" width="28.140625" bestFit="1" customWidth="1"/>
    <col min="3069" max="3069" width="9.5703125" bestFit="1" customWidth="1"/>
    <col min="3070" max="3074" width="15.7109375" customWidth="1"/>
    <col min="3321" max="3321" width="6.5703125" bestFit="1" customWidth="1"/>
    <col min="3322" max="3322" width="13.5703125" bestFit="1" customWidth="1"/>
    <col min="3323" max="3323" width="18.7109375" bestFit="1" customWidth="1"/>
    <col min="3324" max="3324" width="28.140625" bestFit="1" customWidth="1"/>
    <col min="3325" max="3325" width="9.5703125" bestFit="1" customWidth="1"/>
    <col min="3326" max="3330" width="15.7109375" customWidth="1"/>
    <col min="3577" max="3577" width="6.5703125" bestFit="1" customWidth="1"/>
    <col min="3578" max="3578" width="13.5703125" bestFit="1" customWidth="1"/>
    <col min="3579" max="3579" width="18.7109375" bestFit="1" customWidth="1"/>
    <col min="3580" max="3580" width="28.140625" bestFit="1" customWidth="1"/>
    <col min="3581" max="3581" width="9.5703125" bestFit="1" customWidth="1"/>
    <col min="3582" max="3586" width="15.7109375" customWidth="1"/>
    <col min="3833" max="3833" width="6.5703125" bestFit="1" customWidth="1"/>
    <col min="3834" max="3834" width="13.5703125" bestFit="1" customWidth="1"/>
    <col min="3835" max="3835" width="18.7109375" bestFit="1" customWidth="1"/>
    <col min="3836" max="3836" width="28.140625" bestFit="1" customWidth="1"/>
    <col min="3837" max="3837" width="9.5703125" bestFit="1" customWidth="1"/>
    <col min="3838" max="3842" width="15.7109375" customWidth="1"/>
    <col min="4089" max="4089" width="6.5703125" bestFit="1" customWidth="1"/>
    <col min="4090" max="4090" width="13.5703125" bestFit="1" customWidth="1"/>
    <col min="4091" max="4091" width="18.7109375" bestFit="1" customWidth="1"/>
    <col min="4092" max="4092" width="28.140625" bestFit="1" customWidth="1"/>
    <col min="4093" max="4093" width="9.5703125" bestFit="1" customWidth="1"/>
    <col min="4094" max="4098" width="15.7109375" customWidth="1"/>
    <col min="4345" max="4345" width="6.5703125" bestFit="1" customWidth="1"/>
    <col min="4346" max="4346" width="13.5703125" bestFit="1" customWidth="1"/>
    <col min="4347" max="4347" width="18.7109375" bestFit="1" customWidth="1"/>
    <col min="4348" max="4348" width="28.140625" bestFit="1" customWidth="1"/>
    <col min="4349" max="4349" width="9.5703125" bestFit="1" customWidth="1"/>
    <col min="4350" max="4354" width="15.7109375" customWidth="1"/>
    <col min="4601" max="4601" width="6.5703125" bestFit="1" customWidth="1"/>
    <col min="4602" max="4602" width="13.5703125" bestFit="1" customWidth="1"/>
    <col min="4603" max="4603" width="18.7109375" bestFit="1" customWidth="1"/>
    <col min="4604" max="4604" width="28.140625" bestFit="1" customWidth="1"/>
    <col min="4605" max="4605" width="9.5703125" bestFit="1" customWidth="1"/>
    <col min="4606" max="4610" width="15.7109375" customWidth="1"/>
    <col min="4857" max="4857" width="6.5703125" bestFit="1" customWidth="1"/>
    <col min="4858" max="4858" width="13.5703125" bestFit="1" customWidth="1"/>
    <col min="4859" max="4859" width="18.7109375" bestFit="1" customWidth="1"/>
    <col min="4860" max="4860" width="28.140625" bestFit="1" customWidth="1"/>
    <col min="4861" max="4861" width="9.5703125" bestFit="1" customWidth="1"/>
    <col min="4862" max="4866" width="15.7109375" customWidth="1"/>
    <col min="5113" max="5113" width="6.5703125" bestFit="1" customWidth="1"/>
    <col min="5114" max="5114" width="13.5703125" bestFit="1" customWidth="1"/>
    <col min="5115" max="5115" width="18.7109375" bestFit="1" customWidth="1"/>
    <col min="5116" max="5116" width="28.140625" bestFit="1" customWidth="1"/>
    <col min="5117" max="5117" width="9.5703125" bestFit="1" customWidth="1"/>
    <col min="5118" max="5122" width="15.7109375" customWidth="1"/>
    <col min="5369" max="5369" width="6.5703125" bestFit="1" customWidth="1"/>
    <col min="5370" max="5370" width="13.5703125" bestFit="1" customWidth="1"/>
    <col min="5371" max="5371" width="18.7109375" bestFit="1" customWidth="1"/>
    <col min="5372" max="5372" width="28.140625" bestFit="1" customWidth="1"/>
    <col min="5373" max="5373" width="9.5703125" bestFit="1" customWidth="1"/>
    <col min="5374" max="5378" width="15.7109375" customWidth="1"/>
    <col min="5625" max="5625" width="6.5703125" bestFit="1" customWidth="1"/>
    <col min="5626" max="5626" width="13.5703125" bestFit="1" customWidth="1"/>
    <col min="5627" max="5627" width="18.7109375" bestFit="1" customWidth="1"/>
    <col min="5628" max="5628" width="28.140625" bestFit="1" customWidth="1"/>
    <col min="5629" max="5629" width="9.5703125" bestFit="1" customWidth="1"/>
    <col min="5630" max="5634" width="15.7109375" customWidth="1"/>
    <col min="5881" max="5881" width="6.5703125" bestFit="1" customWidth="1"/>
    <col min="5882" max="5882" width="13.5703125" bestFit="1" customWidth="1"/>
    <col min="5883" max="5883" width="18.7109375" bestFit="1" customWidth="1"/>
    <col min="5884" max="5884" width="28.140625" bestFit="1" customWidth="1"/>
    <col min="5885" max="5885" width="9.5703125" bestFit="1" customWidth="1"/>
    <col min="5886" max="5890" width="15.7109375" customWidth="1"/>
    <col min="6137" max="6137" width="6.5703125" bestFit="1" customWidth="1"/>
    <col min="6138" max="6138" width="13.5703125" bestFit="1" customWidth="1"/>
    <col min="6139" max="6139" width="18.7109375" bestFit="1" customWidth="1"/>
    <col min="6140" max="6140" width="28.140625" bestFit="1" customWidth="1"/>
    <col min="6141" max="6141" width="9.5703125" bestFit="1" customWidth="1"/>
    <col min="6142" max="6146" width="15.7109375" customWidth="1"/>
    <col min="6393" max="6393" width="6.5703125" bestFit="1" customWidth="1"/>
    <col min="6394" max="6394" width="13.5703125" bestFit="1" customWidth="1"/>
    <col min="6395" max="6395" width="18.7109375" bestFit="1" customWidth="1"/>
    <col min="6396" max="6396" width="28.140625" bestFit="1" customWidth="1"/>
    <col min="6397" max="6397" width="9.5703125" bestFit="1" customWidth="1"/>
    <col min="6398" max="6402" width="15.7109375" customWidth="1"/>
    <col min="6649" max="6649" width="6.5703125" bestFit="1" customWidth="1"/>
    <col min="6650" max="6650" width="13.5703125" bestFit="1" customWidth="1"/>
    <col min="6651" max="6651" width="18.7109375" bestFit="1" customWidth="1"/>
    <col min="6652" max="6652" width="28.140625" bestFit="1" customWidth="1"/>
    <col min="6653" max="6653" width="9.5703125" bestFit="1" customWidth="1"/>
    <col min="6654" max="6658" width="15.7109375" customWidth="1"/>
    <col min="6905" max="6905" width="6.5703125" bestFit="1" customWidth="1"/>
    <col min="6906" max="6906" width="13.5703125" bestFit="1" customWidth="1"/>
    <col min="6907" max="6907" width="18.7109375" bestFit="1" customWidth="1"/>
    <col min="6908" max="6908" width="28.140625" bestFit="1" customWidth="1"/>
    <col min="6909" max="6909" width="9.5703125" bestFit="1" customWidth="1"/>
    <col min="6910" max="6914" width="15.7109375" customWidth="1"/>
    <col min="7161" max="7161" width="6.5703125" bestFit="1" customWidth="1"/>
    <col min="7162" max="7162" width="13.5703125" bestFit="1" customWidth="1"/>
    <col min="7163" max="7163" width="18.7109375" bestFit="1" customWidth="1"/>
    <col min="7164" max="7164" width="28.140625" bestFit="1" customWidth="1"/>
    <col min="7165" max="7165" width="9.5703125" bestFit="1" customWidth="1"/>
    <col min="7166" max="7170" width="15.7109375" customWidth="1"/>
    <col min="7417" max="7417" width="6.5703125" bestFit="1" customWidth="1"/>
    <col min="7418" max="7418" width="13.5703125" bestFit="1" customWidth="1"/>
    <col min="7419" max="7419" width="18.7109375" bestFit="1" customWidth="1"/>
    <col min="7420" max="7420" width="28.140625" bestFit="1" customWidth="1"/>
    <col min="7421" max="7421" width="9.5703125" bestFit="1" customWidth="1"/>
    <col min="7422" max="7426" width="15.7109375" customWidth="1"/>
    <col min="7673" max="7673" width="6.5703125" bestFit="1" customWidth="1"/>
    <col min="7674" max="7674" width="13.5703125" bestFit="1" customWidth="1"/>
    <col min="7675" max="7675" width="18.7109375" bestFit="1" customWidth="1"/>
    <col min="7676" max="7676" width="28.140625" bestFit="1" customWidth="1"/>
    <col min="7677" max="7677" width="9.5703125" bestFit="1" customWidth="1"/>
    <col min="7678" max="7682" width="15.7109375" customWidth="1"/>
    <col min="7929" max="7929" width="6.5703125" bestFit="1" customWidth="1"/>
    <col min="7930" max="7930" width="13.5703125" bestFit="1" customWidth="1"/>
    <col min="7931" max="7931" width="18.7109375" bestFit="1" customWidth="1"/>
    <col min="7932" max="7932" width="28.140625" bestFit="1" customWidth="1"/>
    <col min="7933" max="7933" width="9.5703125" bestFit="1" customWidth="1"/>
    <col min="7934" max="7938" width="15.7109375" customWidth="1"/>
    <col min="8185" max="8185" width="6.5703125" bestFit="1" customWidth="1"/>
    <col min="8186" max="8186" width="13.5703125" bestFit="1" customWidth="1"/>
    <col min="8187" max="8187" width="18.7109375" bestFit="1" customWidth="1"/>
    <col min="8188" max="8188" width="28.140625" bestFit="1" customWidth="1"/>
    <col min="8189" max="8189" width="9.5703125" bestFit="1" customWidth="1"/>
    <col min="8190" max="8194" width="15.7109375" customWidth="1"/>
    <col min="8441" max="8441" width="6.5703125" bestFit="1" customWidth="1"/>
    <col min="8442" max="8442" width="13.5703125" bestFit="1" customWidth="1"/>
    <col min="8443" max="8443" width="18.7109375" bestFit="1" customWidth="1"/>
    <col min="8444" max="8444" width="28.140625" bestFit="1" customWidth="1"/>
    <col min="8445" max="8445" width="9.5703125" bestFit="1" customWidth="1"/>
    <col min="8446" max="8450" width="15.7109375" customWidth="1"/>
    <col min="8697" max="8697" width="6.5703125" bestFit="1" customWidth="1"/>
    <col min="8698" max="8698" width="13.5703125" bestFit="1" customWidth="1"/>
    <col min="8699" max="8699" width="18.7109375" bestFit="1" customWidth="1"/>
    <col min="8700" max="8700" width="28.140625" bestFit="1" customWidth="1"/>
    <col min="8701" max="8701" width="9.5703125" bestFit="1" customWidth="1"/>
    <col min="8702" max="8706" width="15.7109375" customWidth="1"/>
    <col min="8953" max="8953" width="6.5703125" bestFit="1" customWidth="1"/>
    <col min="8954" max="8954" width="13.5703125" bestFit="1" customWidth="1"/>
    <col min="8955" max="8955" width="18.7109375" bestFit="1" customWidth="1"/>
    <col min="8956" max="8956" width="28.140625" bestFit="1" customWidth="1"/>
    <col min="8957" max="8957" width="9.5703125" bestFit="1" customWidth="1"/>
    <col min="8958" max="8962" width="15.7109375" customWidth="1"/>
    <col min="9209" max="9209" width="6.5703125" bestFit="1" customWidth="1"/>
    <col min="9210" max="9210" width="13.5703125" bestFit="1" customWidth="1"/>
    <col min="9211" max="9211" width="18.7109375" bestFit="1" customWidth="1"/>
    <col min="9212" max="9212" width="28.140625" bestFit="1" customWidth="1"/>
    <col min="9213" max="9213" width="9.5703125" bestFit="1" customWidth="1"/>
    <col min="9214" max="9218" width="15.7109375" customWidth="1"/>
    <col min="9465" max="9465" width="6.5703125" bestFit="1" customWidth="1"/>
    <col min="9466" max="9466" width="13.5703125" bestFit="1" customWidth="1"/>
    <col min="9467" max="9467" width="18.7109375" bestFit="1" customWidth="1"/>
    <col min="9468" max="9468" width="28.140625" bestFit="1" customWidth="1"/>
    <col min="9469" max="9469" width="9.5703125" bestFit="1" customWidth="1"/>
    <col min="9470" max="9474" width="15.7109375" customWidth="1"/>
    <col min="9721" max="9721" width="6.5703125" bestFit="1" customWidth="1"/>
    <col min="9722" max="9722" width="13.5703125" bestFit="1" customWidth="1"/>
    <col min="9723" max="9723" width="18.7109375" bestFit="1" customWidth="1"/>
    <col min="9724" max="9724" width="28.140625" bestFit="1" customWidth="1"/>
    <col min="9725" max="9725" width="9.5703125" bestFit="1" customWidth="1"/>
    <col min="9726" max="9730" width="15.7109375" customWidth="1"/>
    <col min="9977" max="9977" width="6.5703125" bestFit="1" customWidth="1"/>
    <col min="9978" max="9978" width="13.5703125" bestFit="1" customWidth="1"/>
    <col min="9979" max="9979" width="18.7109375" bestFit="1" customWidth="1"/>
    <col min="9980" max="9980" width="28.140625" bestFit="1" customWidth="1"/>
    <col min="9981" max="9981" width="9.5703125" bestFit="1" customWidth="1"/>
    <col min="9982" max="9986" width="15.7109375" customWidth="1"/>
    <col min="10233" max="10233" width="6.5703125" bestFit="1" customWidth="1"/>
    <col min="10234" max="10234" width="13.5703125" bestFit="1" customWidth="1"/>
    <col min="10235" max="10235" width="18.7109375" bestFit="1" customWidth="1"/>
    <col min="10236" max="10236" width="28.140625" bestFit="1" customWidth="1"/>
    <col min="10237" max="10237" width="9.5703125" bestFit="1" customWidth="1"/>
    <col min="10238" max="10242" width="15.7109375" customWidth="1"/>
    <col min="10489" max="10489" width="6.5703125" bestFit="1" customWidth="1"/>
    <col min="10490" max="10490" width="13.5703125" bestFit="1" customWidth="1"/>
    <col min="10491" max="10491" width="18.7109375" bestFit="1" customWidth="1"/>
    <col min="10492" max="10492" width="28.140625" bestFit="1" customWidth="1"/>
    <col min="10493" max="10493" width="9.5703125" bestFit="1" customWidth="1"/>
    <col min="10494" max="10498" width="15.7109375" customWidth="1"/>
    <col min="10745" max="10745" width="6.5703125" bestFit="1" customWidth="1"/>
    <col min="10746" max="10746" width="13.5703125" bestFit="1" customWidth="1"/>
    <col min="10747" max="10747" width="18.7109375" bestFit="1" customWidth="1"/>
    <col min="10748" max="10748" width="28.140625" bestFit="1" customWidth="1"/>
    <col min="10749" max="10749" width="9.5703125" bestFit="1" customWidth="1"/>
    <col min="10750" max="10754" width="15.7109375" customWidth="1"/>
    <col min="11001" max="11001" width="6.5703125" bestFit="1" customWidth="1"/>
    <col min="11002" max="11002" width="13.5703125" bestFit="1" customWidth="1"/>
    <col min="11003" max="11003" width="18.7109375" bestFit="1" customWidth="1"/>
    <col min="11004" max="11004" width="28.140625" bestFit="1" customWidth="1"/>
    <col min="11005" max="11005" width="9.5703125" bestFit="1" customWidth="1"/>
    <col min="11006" max="11010" width="15.7109375" customWidth="1"/>
    <col min="11257" max="11257" width="6.5703125" bestFit="1" customWidth="1"/>
    <col min="11258" max="11258" width="13.5703125" bestFit="1" customWidth="1"/>
    <col min="11259" max="11259" width="18.7109375" bestFit="1" customWidth="1"/>
    <col min="11260" max="11260" width="28.140625" bestFit="1" customWidth="1"/>
    <col min="11261" max="11261" width="9.5703125" bestFit="1" customWidth="1"/>
    <col min="11262" max="11266" width="15.7109375" customWidth="1"/>
    <col min="11513" max="11513" width="6.5703125" bestFit="1" customWidth="1"/>
    <col min="11514" max="11514" width="13.5703125" bestFit="1" customWidth="1"/>
    <col min="11515" max="11515" width="18.7109375" bestFit="1" customWidth="1"/>
    <col min="11516" max="11516" width="28.140625" bestFit="1" customWidth="1"/>
    <col min="11517" max="11517" width="9.5703125" bestFit="1" customWidth="1"/>
    <col min="11518" max="11522" width="15.7109375" customWidth="1"/>
    <col min="11769" max="11769" width="6.5703125" bestFit="1" customWidth="1"/>
    <col min="11770" max="11770" width="13.5703125" bestFit="1" customWidth="1"/>
    <col min="11771" max="11771" width="18.7109375" bestFit="1" customWidth="1"/>
    <col min="11772" max="11772" width="28.140625" bestFit="1" customWidth="1"/>
    <col min="11773" max="11773" width="9.5703125" bestFit="1" customWidth="1"/>
    <col min="11774" max="11778" width="15.7109375" customWidth="1"/>
    <col min="12025" max="12025" width="6.5703125" bestFit="1" customWidth="1"/>
    <col min="12026" max="12026" width="13.5703125" bestFit="1" customWidth="1"/>
    <col min="12027" max="12027" width="18.7109375" bestFit="1" customWidth="1"/>
    <col min="12028" max="12028" width="28.140625" bestFit="1" customWidth="1"/>
    <col min="12029" max="12029" width="9.5703125" bestFit="1" customWidth="1"/>
    <col min="12030" max="12034" width="15.7109375" customWidth="1"/>
    <col min="12281" max="12281" width="6.5703125" bestFit="1" customWidth="1"/>
    <col min="12282" max="12282" width="13.5703125" bestFit="1" customWidth="1"/>
    <col min="12283" max="12283" width="18.7109375" bestFit="1" customWidth="1"/>
    <col min="12284" max="12284" width="28.140625" bestFit="1" customWidth="1"/>
    <col min="12285" max="12285" width="9.5703125" bestFit="1" customWidth="1"/>
    <col min="12286" max="12290" width="15.7109375" customWidth="1"/>
    <col min="12537" max="12537" width="6.5703125" bestFit="1" customWidth="1"/>
    <col min="12538" max="12538" width="13.5703125" bestFit="1" customWidth="1"/>
    <col min="12539" max="12539" width="18.7109375" bestFit="1" customWidth="1"/>
    <col min="12540" max="12540" width="28.140625" bestFit="1" customWidth="1"/>
    <col min="12541" max="12541" width="9.5703125" bestFit="1" customWidth="1"/>
    <col min="12542" max="12546" width="15.7109375" customWidth="1"/>
    <col min="12793" max="12793" width="6.5703125" bestFit="1" customWidth="1"/>
    <col min="12794" max="12794" width="13.5703125" bestFit="1" customWidth="1"/>
    <col min="12795" max="12795" width="18.7109375" bestFit="1" customWidth="1"/>
    <col min="12796" max="12796" width="28.140625" bestFit="1" customWidth="1"/>
    <col min="12797" max="12797" width="9.5703125" bestFit="1" customWidth="1"/>
    <col min="12798" max="12802" width="15.7109375" customWidth="1"/>
    <col min="13049" max="13049" width="6.5703125" bestFit="1" customWidth="1"/>
    <col min="13050" max="13050" width="13.5703125" bestFit="1" customWidth="1"/>
    <col min="13051" max="13051" width="18.7109375" bestFit="1" customWidth="1"/>
    <col min="13052" max="13052" width="28.140625" bestFit="1" customWidth="1"/>
    <col min="13053" max="13053" width="9.5703125" bestFit="1" customWidth="1"/>
    <col min="13054" max="13058" width="15.7109375" customWidth="1"/>
    <col min="13305" max="13305" width="6.5703125" bestFit="1" customWidth="1"/>
    <col min="13306" max="13306" width="13.5703125" bestFit="1" customWidth="1"/>
    <col min="13307" max="13307" width="18.7109375" bestFit="1" customWidth="1"/>
    <col min="13308" max="13308" width="28.140625" bestFit="1" customWidth="1"/>
    <col min="13309" max="13309" width="9.5703125" bestFit="1" customWidth="1"/>
    <col min="13310" max="13314" width="15.7109375" customWidth="1"/>
    <col min="13561" max="13561" width="6.5703125" bestFit="1" customWidth="1"/>
    <col min="13562" max="13562" width="13.5703125" bestFit="1" customWidth="1"/>
    <col min="13563" max="13563" width="18.7109375" bestFit="1" customWidth="1"/>
    <col min="13564" max="13564" width="28.140625" bestFit="1" customWidth="1"/>
    <col min="13565" max="13565" width="9.5703125" bestFit="1" customWidth="1"/>
    <col min="13566" max="13570" width="15.7109375" customWidth="1"/>
    <col min="13817" max="13817" width="6.5703125" bestFit="1" customWidth="1"/>
    <col min="13818" max="13818" width="13.5703125" bestFit="1" customWidth="1"/>
    <col min="13819" max="13819" width="18.7109375" bestFit="1" customWidth="1"/>
    <col min="13820" max="13820" width="28.140625" bestFit="1" customWidth="1"/>
    <col min="13821" max="13821" width="9.5703125" bestFit="1" customWidth="1"/>
    <col min="13822" max="13826" width="15.7109375" customWidth="1"/>
    <col min="14073" max="14073" width="6.5703125" bestFit="1" customWidth="1"/>
    <col min="14074" max="14074" width="13.5703125" bestFit="1" customWidth="1"/>
    <col min="14075" max="14075" width="18.7109375" bestFit="1" customWidth="1"/>
    <col min="14076" max="14076" width="28.140625" bestFit="1" customWidth="1"/>
    <col min="14077" max="14077" width="9.5703125" bestFit="1" customWidth="1"/>
    <col min="14078" max="14082" width="15.7109375" customWidth="1"/>
    <col min="14329" max="14329" width="6.5703125" bestFit="1" customWidth="1"/>
    <col min="14330" max="14330" width="13.5703125" bestFit="1" customWidth="1"/>
    <col min="14331" max="14331" width="18.7109375" bestFit="1" customWidth="1"/>
    <col min="14332" max="14332" width="28.140625" bestFit="1" customWidth="1"/>
    <col min="14333" max="14333" width="9.5703125" bestFit="1" customWidth="1"/>
    <col min="14334" max="14338" width="15.7109375" customWidth="1"/>
    <col min="14585" max="14585" width="6.5703125" bestFit="1" customWidth="1"/>
    <col min="14586" max="14586" width="13.5703125" bestFit="1" customWidth="1"/>
    <col min="14587" max="14587" width="18.7109375" bestFit="1" customWidth="1"/>
    <col min="14588" max="14588" width="28.140625" bestFit="1" customWidth="1"/>
    <col min="14589" max="14589" width="9.5703125" bestFit="1" customWidth="1"/>
    <col min="14590" max="14594" width="15.7109375" customWidth="1"/>
    <col min="14841" max="14841" width="6.5703125" bestFit="1" customWidth="1"/>
    <col min="14842" max="14842" width="13.5703125" bestFit="1" customWidth="1"/>
    <col min="14843" max="14843" width="18.7109375" bestFit="1" customWidth="1"/>
    <col min="14844" max="14844" width="28.140625" bestFit="1" customWidth="1"/>
    <col min="14845" max="14845" width="9.5703125" bestFit="1" customWidth="1"/>
    <col min="14846" max="14850" width="15.7109375" customWidth="1"/>
    <col min="15097" max="15097" width="6.5703125" bestFit="1" customWidth="1"/>
    <col min="15098" max="15098" width="13.5703125" bestFit="1" customWidth="1"/>
    <col min="15099" max="15099" width="18.7109375" bestFit="1" customWidth="1"/>
    <col min="15100" max="15100" width="28.140625" bestFit="1" customWidth="1"/>
    <col min="15101" max="15101" width="9.5703125" bestFit="1" customWidth="1"/>
    <col min="15102" max="15106" width="15.7109375" customWidth="1"/>
    <col min="15353" max="15353" width="6.5703125" bestFit="1" customWidth="1"/>
    <col min="15354" max="15354" width="13.5703125" bestFit="1" customWidth="1"/>
    <col min="15355" max="15355" width="18.7109375" bestFit="1" customWidth="1"/>
    <col min="15356" max="15356" width="28.140625" bestFit="1" customWidth="1"/>
    <col min="15357" max="15357" width="9.5703125" bestFit="1" customWidth="1"/>
    <col min="15358" max="15362" width="15.7109375" customWidth="1"/>
    <col min="15609" max="15609" width="6.5703125" bestFit="1" customWidth="1"/>
    <col min="15610" max="15610" width="13.5703125" bestFit="1" customWidth="1"/>
    <col min="15611" max="15611" width="18.7109375" bestFit="1" customWidth="1"/>
    <col min="15612" max="15612" width="28.140625" bestFit="1" customWidth="1"/>
    <col min="15613" max="15613" width="9.5703125" bestFit="1" customWidth="1"/>
    <col min="15614" max="15618" width="15.7109375" customWidth="1"/>
    <col min="15865" max="15865" width="6.5703125" bestFit="1" customWidth="1"/>
    <col min="15866" max="15866" width="13.5703125" bestFit="1" customWidth="1"/>
    <col min="15867" max="15867" width="18.7109375" bestFit="1" customWidth="1"/>
    <col min="15868" max="15868" width="28.140625" bestFit="1" customWidth="1"/>
    <col min="15869" max="15869" width="9.5703125" bestFit="1" customWidth="1"/>
    <col min="15870" max="15874" width="15.7109375" customWidth="1"/>
    <col min="16121" max="16121" width="6.5703125" bestFit="1" customWidth="1"/>
    <col min="16122" max="16122" width="13.5703125" bestFit="1" customWidth="1"/>
    <col min="16123" max="16123" width="18.7109375" bestFit="1" customWidth="1"/>
    <col min="16124" max="16124" width="28.140625" bestFit="1" customWidth="1"/>
    <col min="16125" max="16125" width="9.5703125" bestFit="1" customWidth="1"/>
    <col min="16126" max="16130" width="15.7109375" customWidth="1"/>
  </cols>
  <sheetData>
    <row r="1" spans="1:10" ht="21" x14ac:dyDescent="0.35">
      <c r="A1" s="52" t="s">
        <v>929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45.75" thickBot="1" x14ac:dyDescent="0.3">
      <c r="A3" s="13" t="s">
        <v>0</v>
      </c>
      <c r="B3" s="14" t="s">
        <v>2</v>
      </c>
      <c r="C3" s="14" t="s">
        <v>3</v>
      </c>
      <c r="D3" s="14" t="s">
        <v>565</v>
      </c>
      <c r="E3" s="14" t="s">
        <v>566</v>
      </c>
      <c r="F3" s="15" t="s">
        <v>567</v>
      </c>
      <c r="G3" s="15" t="s">
        <v>568</v>
      </c>
      <c r="H3" s="15" t="s">
        <v>569</v>
      </c>
      <c r="I3" s="15" t="s">
        <v>570</v>
      </c>
      <c r="J3" s="15" t="s">
        <v>571</v>
      </c>
    </row>
    <row r="4" spans="1:10" ht="15.75" thickTop="1" x14ac:dyDescent="0.25">
      <c r="A4" s="16">
        <v>1</v>
      </c>
      <c r="B4" s="17" t="s">
        <v>297</v>
      </c>
      <c r="C4" s="17" t="s">
        <v>298</v>
      </c>
      <c r="D4" s="17" t="s">
        <v>214</v>
      </c>
      <c r="E4" s="18" t="s">
        <v>932</v>
      </c>
      <c r="F4" s="19">
        <v>38</v>
      </c>
      <c r="G4" s="19">
        <v>80</v>
      </c>
      <c r="H4" s="20">
        <v>80</v>
      </c>
      <c r="I4" s="26">
        <v>80</v>
      </c>
      <c r="J4" s="21">
        <f>+F4+G4+H4+I4</f>
        <v>278</v>
      </c>
    </row>
    <row r="5" spans="1:10" x14ac:dyDescent="0.25">
      <c r="A5" s="16">
        <v>2</v>
      </c>
      <c r="B5" s="17" t="s">
        <v>352</v>
      </c>
      <c r="C5" s="17" t="s">
        <v>353</v>
      </c>
      <c r="D5" s="17" t="s">
        <v>930</v>
      </c>
      <c r="E5" s="19" t="s">
        <v>931</v>
      </c>
      <c r="F5" s="19">
        <v>44</v>
      </c>
      <c r="G5" s="19">
        <v>80</v>
      </c>
      <c r="H5" s="20">
        <v>80</v>
      </c>
      <c r="I5" s="26">
        <v>70</v>
      </c>
      <c r="J5" s="21">
        <f>+F5+G5+H5+I5</f>
        <v>274</v>
      </c>
    </row>
    <row r="6" spans="1:10" x14ac:dyDescent="0.25">
      <c r="A6" s="16">
        <v>3</v>
      </c>
      <c r="B6" s="17" t="s">
        <v>333</v>
      </c>
      <c r="C6" s="17" t="s">
        <v>478</v>
      </c>
      <c r="D6" s="17" t="s">
        <v>718</v>
      </c>
      <c r="E6" s="19" t="s">
        <v>933</v>
      </c>
      <c r="F6" s="19">
        <v>41</v>
      </c>
      <c r="G6" s="19">
        <v>56</v>
      </c>
      <c r="H6" s="20">
        <v>90</v>
      </c>
      <c r="I6" s="26">
        <v>65</v>
      </c>
      <c r="J6" s="21">
        <f>+F6+G6+H6+I6</f>
        <v>252</v>
      </c>
    </row>
    <row r="7" spans="1:10" x14ac:dyDescent="0.25">
      <c r="A7" s="16">
        <v>4</v>
      </c>
      <c r="B7" s="17" t="s">
        <v>483</v>
      </c>
      <c r="C7" s="17" t="s">
        <v>484</v>
      </c>
      <c r="D7" s="17" t="s">
        <v>485</v>
      </c>
      <c r="E7" s="18" t="s">
        <v>933</v>
      </c>
      <c r="F7" s="19">
        <v>33</v>
      </c>
      <c r="G7" s="19">
        <v>52</v>
      </c>
      <c r="H7" s="20">
        <v>85</v>
      </c>
      <c r="I7" s="26">
        <v>60</v>
      </c>
      <c r="J7" s="21">
        <f>+F7+G7+H7+I7</f>
        <v>230</v>
      </c>
    </row>
    <row r="8" spans="1:10" x14ac:dyDescent="0.25">
      <c r="A8" s="16">
        <v>5</v>
      </c>
      <c r="B8" s="17" t="s">
        <v>303</v>
      </c>
      <c r="C8" s="17" t="s">
        <v>453</v>
      </c>
      <c r="D8" s="17" t="s">
        <v>938</v>
      </c>
      <c r="E8" s="18" t="s">
        <v>933</v>
      </c>
      <c r="F8" s="19"/>
      <c r="G8" s="19">
        <v>75</v>
      </c>
      <c r="H8" s="20">
        <v>74</v>
      </c>
      <c r="I8" s="26">
        <v>80</v>
      </c>
      <c r="J8" s="21">
        <f>+F8+G8+H8+I8</f>
        <v>229</v>
      </c>
    </row>
    <row r="9" spans="1:10" x14ac:dyDescent="0.25">
      <c r="A9" s="16">
        <v>6</v>
      </c>
      <c r="B9" s="17" t="s">
        <v>333</v>
      </c>
      <c r="C9" s="17" t="s">
        <v>412</v>
      </c>
      <c r="D9" s="17" t="s">
        <v>262</v>
      </c>
      <c r="E9" s="19" t="s">
        <v>931</v>
      </c>
      <c r="F9" s="19"/>
      <c r="G9" s="19">
        <v>90</v>
      </c>
      <c r="H9" s="20">
        <v>78</v>
      </c>
      <c r="I9" s="26">
        <v>50</v>
      </c>
      <c r="J9" s="21">
        <f>+F9+G9+H9+I9</f>
        <v>218</v>
      </c>
    </row>
    <row r="10" spans="1:10" x14ac:dyDescent="0.25">
      <c r="A10" s="16">
        <v>7</v>
      </c>
      <c r="B10" s="17" t="s">
        <v>303</v>
      </c>
      <c r="C10" s="17" t="s">
        <v>298</v>
      </c>
      <c r="D10" s="17" t="s">
        <v>214</v>
      </c>
      <c r="E10" s="19" t="s">
        <v>932</v>
      </c>
      <c r="F10" s="19">
        <v>35</v>
      </c>
      <c r="G10" s="19"/>
      <c r="H10" s="20">
        <v>75</v>
      </c>
      <c r="I10" s="26">
        <v>75</v>
      </c>
      <c r="J10" s="21">
        <f>+F10+G10+H10+I10</f>
        <v>185</v>
      </c>
    </row>
    <row r="11" spans="1:10" x14ac:dyDescent="0.25">
      <c r="A11" s="16">
        <v>8</v>
      </c>
      <c r="B11" s="17" t="s">
        <v>436</v>
      </c>
      <c r="C11" s="17" t="s">
        <v>437</v>
      </c>
      <c r="D11" s="17" t="s">
        <v>939</v>
      </c>
      <c r="E11" s="19" t="s">
        <v>931</v>
      </c>
      <c r="F11" s="19"/>
      <c r="G11" s="19">
        <v>62</v>
      </c>
      <c r="H11" s="20">
        <v>70</v>
      </c>
      <c r="I11" s="26">
        <v>44</v>
      </c>
      <c r="J11" s="21">
        <f>+F11+G11+H11+I11</f>
        <v>176</v>
      </c>
    </row>
    <row r="12" spans="1:10" x14ac:dyDescent="0.25">
      <c r="A12" s="16">
        <v>9</v>
      </c>
      <c r="B12" s="17" t="s">
        <v>468</v>
      </c>
      <c r="C12" s="17" t="s">
        <v>469</v>
      </c>
      <c r="D12" s="17" t="s">
        <v>471</v>
      </c>
      <c r="E12" s="19" t="s">
        <v>933</v>
      </c>
      <c r="F12" s="19">
        <v>29</v>
      </c>
      <c r="G12" s="19"/>
      <c r="H12" s="20">
        <v>66</v>
      </c>
      <c r="I12" s="26">
        <v>70</v>
      </c>
      <c r="J12" s="21">
        <f>+F12+G12+H12+I12</f>
        <v>165</v>
      </c>
    </row>
    <row r="13" spans="1:10" x14ac:dyDescent="0.25">
      <c r="A13" s="16">
        <v>10</v>
      </c>
      <c r="B13" s="17" t="s">
        <v>934</v>
      </c>
      <c r="C13" s="17" t="s">
        <v>935</v>
      </c>
      <c r="D13" s="17" t="s">
        <v>50</v>
      </c>
      <c r="E13" s="18" t="s">
        <v>933</v>
      </c>
      <c r="F13" s="19">
        <v>41</v>
      </c>
      <c r="G13" s="19">
        <v>54</v>
      </c>
      <c r="H13" s="20">
        <v>64</v>
      </c>
      <c r="I13" s="26"/>
      <c r="J13" s="21">
        <f>+F13+G13+H13+I13</f>
        <v>159</v>
      </c>
    </row>
    <row r="14" spans="1:10" x14ac:dyDescent="0.25">
      <c r="A14" s="16">
        <v>11</v>
      </c>
      <c r="B14" s="17" t="s">
        <v>402</v>
      </c>
      <c r="C14" s="17" t="s">
        <v>936</v>
      </c>
      <c r="D14" s="17" t="s">
        <v>769</v>
      </c>
      <c r="E14" s="18" t="s">
        <v>931</v>
      </c>
      <c r="F14" s="19"/>
      <c r="G14" s="19">
        <v>66</v>
      </c>
      <c r="H14" s="20">
        <v>85</v>
      </c>
      <c r="I14" s="26"/>
      <c r="J14" s="21">
        <f>+F14+G14+H14+I14</f>
        <v>151</v>
      </c>
    </row>
    <row r="15" spans="1:10" x14ac:dyDescent="0.25">
      <c r="A15" s="16">
        <v>12</v>
      </c>
      <c r="B15" s="17" t="s">
        <v>387</v>
      </c>
      <c r="C15" s="17" t="s">
        <v>388</v>
      </c>
      <c r="D15" s="17" t="s">
        <v>961</v>
      </c>
      <c r="E15" s="19" t="s">
        <v>931</v>
      </c>
      <c r="F15" s="19"/>
      <c r="G15" s="19"/>
      <c r="H15" s="20">
        <v>90</v>
      </c>
      <c r="I15" s="26">
        <v>56</v>
      </c>
      <c r="J15" s="21">
        <f>+F15+G15+H15+I15</f>
        <v>146</v>
      </c>
    </row>
    <row r="16" spans="1:10" x14ac:dyDescent="0.25">
      <c r="A16" s="16">
        <v>13</v>
      </c>
      <c r="B16" s="17" t="s">
        <v>436</v>
      </c>
      <c r="C16" s="17" t="s">
        <v>460</v>
      </c>
      <c r="D16" s="17" t="s">
        <v>801</v>
      </c>
      <c r="E16" s="18" t="s">
        <v>933</v>
      </c>
      <c r="F16" s="19"/>
      <c r="G16" s="19">
        <v>70</v>
      </c>
      <c r="H16" s="20"/>
      <c r="I16" s="26">
        <v>75</v>
      </c>
      <c r="J16" s="21">
        <f>+F16+G16+H16+I16</f>
        <v>145</v>
      </c>
    </row>
    <row r="17" spans="1:10" x14ac:dyDescent="0.25">
      <c r="A17" s="16">
        <v>14</v>
      </c>
      <c r="B17" s="17" t="s">
        <v>937</v>
      </c>
      <c r="C17" s="17" t="s">
        <v>298</v>
      </c>
      <c r="D17" s="17"/>
      <c r="E17" s="19" t="s">
        <v>933</v>
      </c>
      <c r="F17" s="19">
        <v>21</v>
      </c>
      <c r="G17" s="19">
        <v>44</v>
      </c>
      <c r="H17" s="20">
        <v>72</v>
      </c>
      <c r="I17" s="26"/>
      <c r="J17" s="21">
        <f>+F17+G17+H17+I17</f>
        <v>137</v>
      </c>
    </row>
    <row r="18" spans="1:10" x14ac:dyDescent="0.25">
      <c r="A18" s="16">
        <v>15</v>
      </c>
      <c r="B18" s="17" t="s">
        <v>314</v>
      </c>
      <c r="C18" s="17" t="s">
        <v>315</v>
      </c>
      <c r="D18" s="17"/>
      <c r="E18" s="19" t="s">
        <v>932</v>
      </c>
      <c r="F18" s="19"/>
      <c r="G18" s="19"/>
      <c r="H18" s="20">
        <v>70</v>
      </c>
      <c r="I18" s="26">
        <v>65</v>
      </c>
      <c r="J18" s="21">
        <f>+F18+G18+H18+I18</f>
        <v>135</v>
      </c>
    </row>
    <row r="19" spans="1:10" x14ac:dyDescent="0.25">
      <c r="A19" s="16">
        <v>16</v>
      </c>
      <c r="B19" s="17" t="s">
        <v>940</v>
      </c>
      <c r="C19" s="17" t="s">
        <v>941</v>
      </c>
      <c r="D19" s="17" t="s">
        <v>642</v>
      </c>
      <c r="E19" s="18" t="s">
        <v>933</v>
      </c>
      <c r="F19" s="19">
        <v>50</v>
      </c>
      <c r="G19" s="19">
        <v>80</v>
      </c>
      <c r="H19" s="20"/>
      <c r="I19" s="26"/>
      <c r="J19" s="21">
        <f>+F19+G19+H19+I19</f>
        <v>130</v>
      </c>
    </row>
    <row r="20" spans="1:10" x14ac:dyDescent="0.25">
      <c r="A20" s="16">
        <v>17</v>
      </c>
      <c r="B20" s="17" t="s">
        <v>483</v>
      </c>
      <c r="C20" s="17" t="s">
        <v>944</v>
      </c>
      <c r="D20" s="17" t="s">
        <v>784</v>
      </c>
      <c r="E20" s="18" t="s">
        <v>933</v>
      </c>
      <c r="F20" s="19"/>
      <c r="G20" s="19">
        <v>50</v>
      </c>
      <c r="H20" s="20">
        <v>70</v>
      </c>
      <c r="I20" s="26"/>
      <c r="J20" s="21">
        <f>+F20+G20+H20+I20</f>
        <v>120</v>
      </c>
    </row>
    <row r="21" spans="1:10" x14ac:dyDescent="0.25">
      <c r="A21" s="16">
        <v>18</v>
      </c>
      <c r="B21" s="17" t="s">
        <v>417</v>
      </c>
      <c r="C21" s="17" t="s">
        <v>418</v>
      </c>
      <c r="D21" s="17" t="s">
        <v>420</v>
      </c>
      <c r="E21" s="19" t="s">
        <v>931</v>
      </c>
      <c r="F21" s="19"/>
      <c r="G21" s="19">
        <v>72</v>
      </c>
      <c r="H21" s="20"/>
      <c r="I21" s="26">
        <v>48</v>
      </c>
      <c r="J21" s="21">
        <f>+F21+G21+H21+I21</f>
        <v>120</v>
      </c>
    </row>
    <row r="22" spans="1:10" x14ac:dyDescent="0.25">
      <c r="A22" s="16">
        <v>19</v>
      </c>
      <c r="B22" s="17" t="s">
        <v>942</v>
      </c>
      <c r="C22" s="17" t="s">
        <v>943</v>
      </c>
      <c r="D22" s="17" t="s">
        <v>779</v>
      </c>
      <c r="E22" s="18" t="s">
        <v>931</v>
      </c>
      <c r="F22" s="19">
        <v>41</v>
      </c>
      <c r="G22" s="19">
        <v>78</v>
      </c>
      <c r="H22" s="20"/>
      <c r="I22" s="26"/>
      <c r="J22" s="21">
        <f>+F22+G22+H22+I22</f>
        <v>119</v>
      </c>
    </row>
    <row r="23" spans="1:10" x14ac:dyDescent="0.25">
      <c r="A23" s="16">
        <v>20</v>
      </c>
      <c r="B23" s="17" t="s">
        <v>947</v>
      </c>
      <c r="C23" s="17" t="s">
        <v>948</v>
      </c>
      <c r="D23" s="17" t="s">
        <v>262</v>
      </c>
      <c r="E23" s="19" t="s">
        <v>931</v>
      </c>
      <c r="F23" s="19">
        <v>41</v>
      </c>
      <c r="G23" s="19">
        <v>70</v>
      </c>
      <c r="H23" s="20"/>
      <c r="I23" s="26"/>
      <c r="J23" s="21">
        <f>+F23+G23+H23+I23</f>
        <v>111</v>
      </c>
    </row>
    <row r="24" spans="1:10" x14ac:dyDescent="0.25">
      <c r="A24" s="16">
        <v>21</v>
      </c>
      <c r="B24" s="17" t="s">
        <v>945</v>
      </c>
      <c r="C24" s="17" t="s">
        <v>946</v>
      </c>
      <c r="D24" s="17" t="s">
        <v>887</v>
      </c>
      <c r="E24" s="18" t="s">
        <v>933</v>
      </c>
      <c r="F24" s="19">
        <v>47</v>
      </c>
      <c r="G24" s="19">
        <v>60</v>
      </c>
      <c r="H24" s="20"/>
      <c r="I24" s="26"/>
      <c r="J24" s="21">
        <f>+F24+G24+H24+I24</f>
        <v>107</v>
      </c>
    </row>
    <row r="25" spans="1:10" x14ac:dyDescent="0.25">
      <c r="A25" s="16">
        <v>22</v>
      </c>
      <c r="B25" s="17" t="s">
        <v>949</v>
      </c>
      <c r="C25" s="17" t="s">
        <v>950</v>
      </c>
      <c r="D25" s="17" t="s">
        <v>951</v>
      </c>
      <c r="E25" s="19" t="s">
        <v>933</v>
      </c>
      <c r="F25" s="19"/>
      <c r="G25" s="19"/>
      <c r="H25" s="20">
        <v>100</v>
      </c>
      <c r="I25" s="26"/>
      <c r="J25" s="21">
        <f>+F25+G25+H25+I25</f>
        <v>100</v>
      </c>
    </row>
    <row r="26" spans="1:10" x14ac:dyDescent="0.25">
      <c r="A26" s="16">
        <v>23</v>
      </c>
      <c r="B26" s="17" t="s">
        <v>953</v>
      </c>
      <c r="C26" s="17" t="s">
        <v>954</v>
      </c>
      <c r="D26" s="17" t="s">
        <v>955</v>
      </c>
      <c r="E26" s="18" t="s">
        <v>931</v>
      </c>
      <c r="F26" s="19"/>
      <c r="G26" s="19">
        <v>100</v>
      </c>
      <c r="H26" s="20"/>
      <c r="I26" s="26"/>
      <c r="J26" s="21">
        <f>+F26+G26+H26+I26</f>
        <v>100</v>
      </c>
    </row>
    <row r="27" spans="1:10" x14ac:dyDescent="0.25">
      <c r="A27" s="16">
        <v>24</v>
      </c>
      <c r="B27" s="17" t="s">
        <v>361</v>
      </c>
      <c r="C27" s="17" t="s">
        <v>453</v>
      </c>
      <c r="D27" s="17" t="s">
        <v>952</v>
      </c>
      <c r="E27" s="19" t="s">
        <v>931</v>
      </c>
      <c r="F27" s="19"/>
      <c r="G27" s="19"/>
      <c r="H27" s="20">
        <v>100</v>
      </c>
      <c r="I27" s="26"/>
      <c r="J27" s="21">
        <f>+F27+G27+H27+I27</f>
        <v>100</v>
      </c>
    </row>
    <row r="28" spans="1:10" x14ac:dyDescent="0.25">
      <c r="A28" s="16">
        <v>25</v>
      </c>
      <c r="B28" s="17" t="s">
        <v>960</v>
      </c>
      <c r="C28" s="17" t="s">
        <v>608</v>
      </c>
      <c r="D28" s="17" t="s">
        <v>609</v>
      </c>
      <c r="E28" s="19" t="s">
        <v>933</v>
      </c>
      <c r="F28" s="19"/>
      <c r="G28" s="19"/>
      <c r="H28" s="20">
        <v>95</v>
      </c>
      <c r="I28" s="26"/>
      <c r="J28" s="21">
        <f>+F28+G28+H28+I28</f>
        <v>95</v>
      </c>
    </row>
    <row r="29" spans="1:10" x14ac:dyDescent="0.25">
      <c r="A29" s="16">
        <v>26</v>
      </c>
      <c r="B29" s="17" t="s">
        <v>957</v>
      </c>
      <c r="C29" s="17" t="s">
        <v>958</v>
      </c>
      <c r="D29" s="17" t="s">
        <v>959</v>
      </c>
      <c r="E29" s="18" t="s">
        <v>931</v>
      </c>
      <c r="F29" s="19"/>
      <c r="G29" s="19">
        <v>95</v>
      </c>
      <c r="H29" s="20"/>
      <c r="I29" s="26"/>
      <c r="J29" s="21">
        <f>+F29+G29+H29+I29</f>
        <v>95</v>
      </c>
    </row>
    <row r="30" spans="1:10" x14ac:dyDescent="0.25">
      <c r="A30" s="16">
        <v>27</v>
      </c>
      <c r="B30" s="17" t="s">
        <v>333</v>
      </c>
      <c r="C30" s="17" t="s">
        <v>956</v>
      </c>
      <c r="D30" s="17"/>
      <c r="E30" s="19" t="s">
        <v>931</v>
      </c>
      <c r="F30" s="19"/>
      <c r="G30" s="19"/>
      <c r="H30" s="20">
        <v>95</v>
      </c>
      <c r="I30" s="26"/>
      <c r="J30" s="21">
        <f>+F30+G30+H30+I30</f>
        <v>95</v>
      </c>
    </row>
    <row r="31" spans="1:10" x14ac:dyDescent="0.25">
      <c r="A31" s="16">
        <v>28</v>
      </c>
      <c r="B31" s="17" t="s">
        <v>333</v>
      </c>
      <c r="C31" s="17" t="s">
        <v>962</v>
      </c>
      <c r="D31" s="17" t="s">
        <v>963</v>
      </c>
      <c r="E31" s="18" t="s">
        <v>931</v>
      </c>
      <c r="F31" s="19"/>
      <c r="G31" s="19">
        <v>85</v>
      </c>
      <c r="H31" s="20"/>
      <c r="I31" s="26"/>
      <c r="J31" s="21">
        <f>+F31+G31+H31+I31</f>
        <v>85</v>
      </c>
    </row>
    <row r="32" spans="1:10" x14ac:dyDescent="0.25">
      <c r="A32" s="16">
        <v>29</v>
      </c>
      <c r="B32" s="17" t="s">
        <v>964</v>
      </c>
      <c r="C32" s="17" t="s">
        <v>965</v>
      </c>
      <c r="D32" s="17" t="s">
        <v>714</v>
      </c>
      <c r="E32" s="19" t="s">
        <v>933</v>
      </c>
      <c r="F32" s="19"/>
      <c r="G32" s="19"/>
      <c r="H32" s="20">
        <v>80</v>
      </c>
      <c r="I32" s="26"/>
      <c r="J32" s="21">
        <f>+F32+G32+H32+I32</f>
        <v>80</v>
      </c>
    </row>
    <row r="33" spans="1:10" x14ac:dyDescent="0.25">
      <c r="A33" s="16">
        <v>30</v>
      </c>
      <c r="B33" s="17" t="s">
        <v>942</v>
      </c>
      <c r="C33" s="17" t="s">
        <v>966</v>
      </c>
      <c r="D33" s="17" t="s">
        <v>588</v>
      </c>
      <c r="E33" s="19" t="s">
        <v>933</v>
      </c>
      <c r="F33" s="19"/>
      <c r="G33" s="19"/>
      <c r="H33" s="20">
        <v>78</v>
      </c>
      <c r="I33" s="26"/>
      <c r="J33" s="21">
        <f>+F33+G33+H33+I33</f>
        <v>78</v>
      </c>
    </row>
    <row r="34" spans="1:10" x14ac:dyDescent="0.25">
      <c r="A34" s="16">
        <v>31</v>
      </c>
      <c r="B34" s="17" t="s">
        <v>343</v>
      </c>
      <c r="C34" s="17" t="s">
        <v>967</v>
      </c>
      <c r="D34" s="17"/>
      <c r="E34" s="19" t="s">
        <v>933</v>
      </c>
      <c r="F34" s="19"/>
      <c r="G34" s="19"/>
      <c r="H34" s="20">
        <v>76</v>
      </c>
      <c r="I34" s="26"/>
      <c r="J34" s="21">
        <f>+F34+G34+H34+I34</f>
        <v>76</v>
      </c>
    </row>
    <row r="35" spans="1:10" x14ac:dyDescent="0.25">
      <c r="A35" s="16">
        <v>32</v>
      </c>
      <c r="B35" s="17" t="s">
        <v>969</v>
      </c>
      <c r="C35" s="17" t="s">
        <v>970</v>
      </c>
      <c r="D35" s="17" t="s">
        <v>829</v>
      </c>
      <c r="E35" s="18" t="s">
        <v>931</v>
      </c>
      <c r="F35" s="19"/>
      <c r="G35" s="19">
        <v>76</v>
      </c>
      <c r="H35" s="20"/>
      <c r="I35" s="26"/>
      <c r="J35" s="21">
        <f>+F35+G35+H35+I35</f>
        <v>76</v>
      </c>
    </row>
    <row r="36" spans="1:10" x14ac:dyDescent="0.25">
      <c r="A36" s="16">
        <v>33</v>
      </c>
      <c r="B36" s="17" t="s">
        <v>303</v>
      </c>
      <c r="C36" s="17" t="s">
        <v>968</v>
      </c>
      <c r="D36" s="17" t="s">
        <v>600</v>
      </c>
      <c r="E36" s="19" t="s">
        <v>931</v>
      </c>
      <c r="F36" s="19"/>
      <c r="G36" s="19"/>
      <c r="H36" s="20">
        <v>76</v>
      </c>
      <c r="I36" s="26"/>
      <c r="J36" s="21">
        <f>+F36+G36+H36+I36</f>
        <v>76</v>
      </c>
    </row>
    <row r="37" spans="1:10" x14ac:dyDescent="0.25">
      <c r="A37" s="16">
        <v>34</v>
      </c>
      <c r="B37" s="17" t="s">
        <v>402</v>
      </c>
      <c r="C37" s="17" t="s">
        <v>944</v>
      </c>
      <c r="D37" s="17" t="s">
        <v>262</v>
      </c>
      <c r="E37" s="18" t="s">
        <v>932</v>
      </c>
      <c r="F37" s="19"/>
      <c r="G37" s="19">
        <v>75</v>
      </c>
      <c r="H37" s="20"/>
      <c r="I37" s="26"/>
      <c r="J37" s="21">
        <f>+F37+G37+H37+I37</f>
        <v>75</v>
      </c>
    </row>
    <row r="38" spans="1:10" x14ac:dyDescent="0.25">
      <c r="A38" s="16">
        <v>35</v>
      </c>
      <c r="B38" s="17" t="s">
        <v>964</v>
      </c>
      <c r="C38" s="17" t="s">
        <v>978</v>
      </c>
      <c r="D38" s="17" t="s">
        <v>979</v>
      </c>
      <c r="E38" s="18" t="s">
        <v>931</v>
      </c>
      <c r="F38" s="19"/>
      <c r="G38" s="19">
        <v>74</v>
      </c>
      <c r="H38" s="20"/>
      <c r="I38" s="26"/>
      <c r="J38" s="21">
        <f>+F38+G38+H38+I38</f>
        <v>74</v>
      </c>
    </row>
    <row r="39" spans="1:10" x14ac:dyDescent="0.25">
      <c r="A39" s="16">
        <v>36</v>
      </c>
      <c r="B39" s="17" t="s">
        <v>973</v>
      </c>
      <c r="C39" s="17" t="s">
        <v>974</v>
      </c>
      <c r="D39" s="17" t="s">
        <v>588</v>
      </c>
      <c r="E39" s="19" t="s">
        <v>931</v>
      </c>
      <c r="F39" s="19"/>
      <c r="G39" s="19"/>
      <c r="H39" s="20">
        <v>74</v>
      </c>
      <c r="I39" s="26"/>
      <c r="J39" s="21">
        <f>+F39+G39+H39+I39</f>
        <v>74</v>
      </c>
    </row>
    <row r="40" spans="1:10" x14ac:dyDescent="0.25">
      <c r="A40" s="16">
        <v>37</v>
      </c>
      <c r="B40" s="17" t="s">
        <v>980</v>
      </c>
      <c r="C40" s="17" t="s">
        <v>981</v>
      </c>
      <c r="D40" s="17" t="s">
        <v>765</v>
      </c>
      <c r="E40" s="19" t="s">
        <v>931</v>
      </c>
      <c r="F40" s="19"/>
      <c r="G40" s="19"/>
      <c r="H40" s="20">
        <v>72</v>
      </c>
      <c r="I40" s="26"/>
      <c r="J40" s="21">
        <f>+F40+G40+H40+I40</f>
        <v>72</v>
      </c>
    </row>
    <row r="41" spans="1:10" x14ac:dyDescent="0.25">
      <c r="A41" s="16">
        <v>38</v>
      </c>
      <c r="B41" s="17" t="s">
        <v>975</v>
      </c>
      <c r="C41" s="17" t="s">
        <v>976</v>
      </c>
      <c r="D41" s="17" t="s">
        <v>977</v>
      </c>
      <c r="E41" s="18" t="s">
        <v>933</v>
      </c>
      <c r="F41" s="19">
        <v>24</v>
      </c>
      <c r="G41" s="19">
        <v>46</v>
      </c>
      <c r="H41" s="20"/>
      <c r="I41" s="26"/>
      <c r="J41" s="21">
        <f>+F41+G41+H41+I41</f>
        <v>70</v>
      </c>
    </row>
    <row r="42" spans="1:10" x14ac:dyDescent="0.25">
      <c r="A42" s="16">
        <v>39</v>
      </c>
      <c r="B42" s="17" t="s">
        <v>957</v>
      </c>
      <c r="C42" s="17" t="s">
        <v>344</v>
      </c>
      <c r="D42" s="17"/>
      <c r="E42" s="18" t="s">
        <v>932</v>
      </c>
      <c r="F42" s="19"/>
      <c r="G42" s="19">
        <v>70</v>
      </c>
      <c r="H42" s="20"/>
      <c r="I42" s="26"/>
      <c r="J42" s="21">
        <f>+F42+G42+H42+I42</f>
        <v>70</v>
      </c>
    </row>
    <row r="43" spans="1:10" x14ac:dyDescent="0.25">
      <c r="A43" s="16">
        <v>40</v>
      </c>
      <c r="B43" s="17" t="s">
        <v>982</v>
      </c>
      <c r="C43" s="17" t="s">
        <v>983</v>
      </c>
      <c r="D43" s="17" t="s">
        <v>984</v>
      </c>
      <c r="E43" s="19" t="s">
        <v>933</v>
      </c>
      <c r="F43" s="19"/>
      <c r="G43" s="19"/>
      <c r="H43" s="20">
        <v>68</v>
      </c>
      <c r="I43" s="26"/>
      <c r="J43" s="21">
        <f>+F43+G43+H43+I43</f>
        <v>68</v>
      </c>
    </row>
    <row r="44" spans="1:10" x14ac:dyDescent="0.25">
      <c r="A44" s="16">
        <v>41</v>
      </c>
      <c r="B44" s="17" t="s">
        <v>971</v>
      </c>
      <c r="C44" s="17" t="s">
        <v>985</v>
      </c>
      <c r="D44" s="17" t="s">
        <v>986</v>
      </c>
      <c r="E44" s="18" t="s">
        <v>931</v>
      </c>
      <c r="F44" s="19"/>
      <c r="G44" s="19">
        <v>68</v>
      </c>
      <c r="H44" s="20"/>
      <c r="I44" s="26"/>
      <c r="J44" s="21">
        <f>+F44+G44+H44+I44</f>
        <v>68</v>
      </c>
    </row>
    <row r="45" spans="1:10" x14ac:dyDescent="0.25">
      <c r="A45" s="16">
        <v>42</v>
      </c>
      <c r="B45" s="17" t="s">
        <v>361</v>
      </c>
      <c r="C45" s="17" t="s">
        <v>987</v>
      </c>
      <c r="D45" s="17" t="s">
        <v>122</v>
      </c>
      <c r="E45" s="19" t="s">
        <v>931</v>
      </c>
      <c r="F45" s="19"/>
      <c r="G45" s="19"/>
      <c r="H45" s="20">
        <v>68</v>
      </c>
      <c r="I45" s="26"/>
      <c r="J45" s="21">
        <f>+F45+G45+H45+I45</f>
        <v>68</v>
      </c>
    </row>
    <row r="46" spans="1:10" x14ac:dyDescent="0.25">
      <c r="A46" s="16">
        <v>43</v>
      </c>
      <c r="B46" s="17" t="s">
        <v>982</v>
      </c>
      <c r="C46" s="17" t="s">
        <v>988</v>
      </c>
      <c r="D46" s="17" t="s">
        <v>989</v>
      </c>
      <c r="E46" s="19" t="s">
        <v>931</v>
      </c>
      <c r="F46" s="19"/>
      <c r="G46" s="19"/>
      <c r="H46" s="20">
        <v>66</v>
      </c>
      <c r="I46" s="26"/>
      <c r="J46" s="21">
        <f>+F46+G46+H46+I46</f>
        <v>66</v>
      </c>
    </row>
    <row r="47" spans="1:10" x14ac:dyDescent="0.25">
      <c r="A47" s="16">
        <v>44</v>
      </c>
      <c r="B47" s="17" t="s">
        <v>971</v>
      </c>
      <c r="C47" s="17" t="s">
        <v>972</v>
      </c>
      <c r="D47" s="17" t="s">
        <v>656</v>
      </c>
      <c r="E47" s="18" t="s">
        <v>933</v>
      </c>
      <c r="F47" s="19"/>
      <c r="G47" s="19">
        <v>65</v>
      </c>
      <c r="H47" s="20"/>
      <c r="I47" s="26"/>
      <c r="J47" s="21">
        <f>+F47+G47+H47+I47</f>
        <v>65</v>
      </c>
    </row>
    <row r="48" spans="1:10" x14ac:dyDescent="0.25">
      <c r="A48" s="16">
        <v>45</v>
      </c>
      <c r="B48" s="17" t="s">
        <v>361</v>
      </c>
      <c r="C48" s="17" t="s">
        <v>990</v>
      </c>
      <c r="D48" s="17"/>
      <c r="E48" s="18" t="s">
        <v>932</v>
      </c>
      <c r="F48" s="19"/>
      <c r="G48" s="19">
        <v>65</v>
      </c>
      <c r="H48" s="20"/>
      <c r="I48" s="26"/>
      <c r="J48" s="21">
        <f>+F48+G48+H48+I48</f>
        <v>65</v>
      </c>
    </row>
    <row r="49" spans="1:10" x14ac:dyDescent="0.25">
      <c r="A49" s="16">
        <v>46</v>
      </c>
      <c r="B49" s="17" t="s">
        <v>994</v>
      </c>
      <c r="C49" s="17" t="s">
        <v>995</v>
      </c>
      <c r="D49" s="17"/>
      <c r="E49" s="18" t="s">
        <v>931</v>
      </c>
      <c r="F49" s="19"/>
      <c r="G49" s="19">
        <v>64</v>
      </c>
      <c r="H49" s="20"/>
      <c r="I49" s="26"/>
      <c r="J49" s="21">
        <f>+F49+G49+H49+I49</f>
        <v>64</v>
      </c>
    </row>
    <row r="50" spans="1:10" x14ac:dyDescent="0.25">
      <c r="A50" s="16">
        <v>47</v>
      </c>
      <c r="B50" s="17" t="s">
        <v>343</v>
      </c>
      <c r="C50" s="17" t="s">
        <v>993</v>
      </c>
      <c r="D50" s="17"/>
      <c r="E50" s="19" t="s">
        <v>931</v>
      </c>
      <c r="F50" s="19"/>
      <c r="G50" s="19"/>
      <c r="H50" s="20">
        <v>64</v>
      </c>
      <c r="I50" s="26"/>
      <c r="J50" s="21">
        <f>+F50+G50+H50+I50</f>
        <v>64</v>
      </c>
    </row>
    <row r="51" spans="1:10" x14ac:dyDescent="0.25">
      <c r="A51" s="16">
        <v>48</v>
      </c>
      <c r="B51" s="17" t="s">
        <v>361</v>
      </c>
      <c r="C51" s="17" t="s">
        <v>998</v>
      </c>
      <c r="D51" s="17" t="s">
        <v>999</v>
      </c>
      <c r="E51" s="19" t="s">
        <v>933</v>
      </c>
      <c r="F51" s="19"/>
      <c r="G51" s="19"/>
      <c r="H51" s="20">
        <v>62</v>
      </c>
      <c r="I51" s="26"/>
      <c r="J51" s="21">
        <f>+F51+G51+H51+I51</f>
        <v>62</v>
      </c>
    </row>
    <row r="52" spans="1:10" x14ac:dyDescent="0.25">
      <c r="A52" s="16">
        <v>49</v>
      </c>
      <c r="B52" s="17" t="s">
        <v>996</v>
      </c>
      <c r="C52" s="17" t="s">
        <v>997</v>
      </c>
      <c r="D52" s="17" t="s">
        <v>805</v>
      </c>
      <c r="E52" s="19" t="s">
        <v>931</v>
      </c>
      <c r="F52" s="19"/>
      <c r="G52" s="19"/>
      <c r="H52" s="20">
        <v>62</v>
      </c>
      <c r="I52" s="26"/>
      <c r="J52" s="21">
        <f>+F52+G52+H52+I52</f>
        <v>62</v>
      </c>
    </row>
    <row r="53" spans="1:10" x14ac:dyDescent="0.25">
      <c r="A53" s="16">
        <v>50</v>
      </c>
      <c r="B53" s="17" t="s">
        <v>1000</v>
      </c>
      <c r="C53" s="17" t="s">
        <v>997</v>
      </c>
      <c r="D53" s="17" t="s">
        <v>805</v>
      </c>
      <c r="E53" s="19" t="s">
        <v>933</v>
      </c>
      <c r="F53" s="19"/>
      <c r="G53" s="19"/>
      <c r="H53" s="20">
        <v>60</v>
      </c>
      <c r="I53" s="26"/>
      <c r="J53" s="21">
        <f>+F53+G53+H53+I53</f>
        <v>60</v>
      </c>
    </row>
    <row r="54" spans="1:10" x14ac:dyDescent="0.25">
      <c r="A54" s="16">
        <v>51</v>
      </c>
      <c r="B54" s="17" t="s">
        <v>859</v>
      </c>
      <c r="C54" s="17" t="s">
        <v>1002</v>
      </c>
      <c r="D54" s="17" t="s">
        <v>1003</v>
      </c>
      <c r="E54" s="18" t="s">
        <v>931</v>
      </c>
      <c r="F54" s="19"/>
      <c r="G54" s="19">
        <v>60</v>
      </c>
      <c r="H54" s="20"/>
      <c r="I54" s="26"/>
      <c r="J54" s="21">
        <f>+F54+G54+H54+I54</f>
        <v>60</v>
      </c>
    </row>
    <row r="55" spans="1:10" x14ac:dyDescent="0.25">
      <c r="A55" s="16">
        <v>52</v>
      </c>
      <c r="B55" s="17" t="s">
        <v>971</v>
      </c>
      <c r="C55" s="17" t="s">
        <v>1001</v>
      </c>
      <c r="D55" s="17"/>
      <c r="E55" s="19" t="s">
        <v>931</v>
      </c>
      <c r="F55" s="19"/>
      <c r="G55" s="19"/>
      <c r="H55" s="20">
        <v>60</v>
      </c>
      <c r="I55" s="26"/>
      <c r="J55" s="21">
        <f>+F55+G55+H55+I55</f>
        <v>60</v>
      </c>
    </row>
    <row r="56" spans="1:10" x14ac:dyDescent="0.25">
      <c r="A56" s="16">
        <v>53</v>
      </c>
      <c r="B56" s="17" t="s">
        <v>991</v>
      </c>
      <c r="C56" s="17" t="s">
        <v>992</v>
      </c>
      <c r="D56" s="17" t="s">
        <v>728</v>
      </c>
      <c r="E56" s="18" t="s">
        <v>933</v>
      </c>
      <c r="F56" s="19"/>
      <c r="G56" s="19">
        <v>58</v>
      </c>
      <c r="H56" s="20"/>
      <c r="I56" s="26"/>
      <c r="J56" s="21">
        <f>+F56+G56+H56+I56</f>
        <v>58</v>
      </c>
    </row>
    <row r="57" spans="1:10" x14ac:dyDescent="0.25">
      <c r="A57" s="16">
        <v>54</v>
      </c>
      <c r="B57" s="17" t="s">
        <v>1005</v>
      </c>
      <c r="C57" s="17" t="s">
        <v>1006</v>
      </c>
      <c r="D57" s="17" t="s">
        <v>749</v>
      </c>
      <c r="E57" s="19" t="s">
        <v>933</v>
      </c>
      <c r="F57" s="19"/>
      <c r="G57" s="19"/>
      <c r="H57" s="20">
        <v>58</v>
      </c>
      <c r="I57" s="26"/>
      <c r="J57" s="21">
        <f>+F57+G57+H57+I57</f>
        <v>58</v>
      </c>
    </row>
    <row r="58" spans="1:10" x14ac:dyDescent="0.25">
      <c r="A58" s="16">
        <v>55</v>
      </c>
      <c r="B58" s="17" t="s">
        <v>303</v>
      </c>
      <c r="C58" s="17" t="s">
        <v>1004</v>
      </c>
      <c r="D58" s="17"/>
      <c r="E58" s="18" t="s">
        <v>931</v>
      </c>
      <c r="F58" s="19"/>
      <c r="G58" s="19">
        <v>58</v>
      </c>
      <c r="H58" s="20"/>
      <c r="I58" s="26"/>
      <c r="J58" s="21">
        <f>+F58+G58+H58+I58</f>
        <v>58</v>
      </c>
    </row>
    <row r="59" spans="1:10" x14ac:dyDescent="0.25">
      <c r="A59" s="16">
        <v>56</v>
      </c>
      <c r="B59" s="17" t="s">
        <v>483</v>
      </c>
      <c r="C59" s="17" t="s">
        <v>1007</v>
      </c>
      <c r="D59" s="17" t="s">
        <v>718</v>
      </c>
      <c r="E59" s="19" t="s">
        <v>931</v>
      </c>
      <c r="F59" s="19"/>
      <c r="G59" s="19"/>
      <c r="H59" s="20">
        <v>58</v>
      </c>
      <c r="I59" s="26"/>
      <c r="J59" s="21">
        <f>+F59+G59+H59+I59</f>
        <v>58</v>
      </c>
    </row>
    <row r="60" spans="1:10" x14ac:dyDescent="0.25">
      <c r="A60" s="16">
        <v>57</v>
      </c>
      <c r="B60" s="17" t="s">
        <v>1008</v>
      </c>
      <c r="C60" s="17" t="s">
        <v>1009</v>
      </c>
      <c r="D60" s="17" t="s">
        <v>60</v>
      </c>
      <c r="E60" s="18" t="s">
        <v>931</v>
      </c>
      <c r="F60" s="19"/>
      <c r="G60" s="19">
        <v>56</v>
      </c>
      <c r="H60" s="20"/>
      <c r="I60" s="26"/>
      <c r="J60" s="21">
        <f>+F60+G60+H60+I60</f>
        <v>56</v>
      </c>
    </row>
    <row r="61" spans="1:10" x14ac:dyDescent="0.25">
      <c r="A61" s="16">
        <v>58</v>
      </c>
      <c r="B61" s="17" t="s">
        <v>1010</v>
      </c>
      <c r="C61" s="17" t="s">
        <v>1011</v>
      </c>
      <c r="D61" s="17" t="s">
        <v>50</v>
      </c>
      <c r="E61" s="19" t="s">
        <v>931</v>
      </c>
      <c r="F61" s="19"/>
      <c r="G61" s="19"/>
      <c r="H61" s="20">
        <v>56</v>
      </c>
      <c r="I61" s="26"/>
      <c r="J61" s="21">
        <f>+F61+G61+H61+I61</f>
        <v>56</v>
      </c>
    </row>
    <row r="62" spans="1:10" x14ac:dyDescent="0.25">
      <c r="A62" s="16">
        <v>59</v>
      </c>
      <c r="B62" s="17" t="s">
        <v>1017</v>
      </c>
      <c r="C62" s="17" t="s">
        <v>1018</v>
      </c>
      <c r="D62" s="17" t="s">
        <v>812</v>
      </c>
      <c r="E62" s="18" t="s">
        <v>931</v>
      </c>
      <c r="F62" s="19"/>
      <c r="G62" s="19">
        <v>54</v>
      </c>
      <c r="H62" s="20"/>
      <c r="I62" s="26"/>
      <c r="J62" s="21">
        <f>+F62+G62+H62+I62</f>
        <v>54</v>
      </c>
    </row>
    <row r="63" spans="1:10" x14ac:dyDescent="0.25">
      <c r="A63" s="16">
        <v>60</v>
      </c>
      <c r="B63" s="17" t="s">
        <v>1012</v>
      </c>
      <c r="C63" s="17" t="s">
        <v>1013</v>
      </c>
      <c r="D63" s="17" t="s">
        <v>1014</v>
      </c>
      <c r="E63" s="19" t="s">
        <v>931</v>
      </c>
      <c r="F63" s="19"/>
      <c r="G63" s="19"/>
      <c r="H63" s="20">
        <v>54</v>
      </c>
      <c r="I63" s="26"/>
      <c r="J63" s="21">
        <f>+F63+G63+H63+I63</f>
        <v>54</v>
      </c>
    </row>
    <row r="64" spans="1:10" x14ac:dyDescent="0.25">
      <c r="A64" s="16">
        <v>61</v>
      </c>
      <c r="B64" s="17" t="s">
        <v>859</v>
      </c>
      <c r="C64" s="17" t="s">
        <v>1019</v>
      </c>
      <c r="D64" s="17" t="s">
        <v>1020</v>
      </c>
      <c r="E64" s="19" t="s">
        <v>931</v>
      </c>
      <c r="F64" s="19"/>
      <c r="G64" s="19"/>
      <c r="H64" s="20">
        <v>52</v>
      </c>
      <c r="I64" s="26"/>
      <c r="J64" s="21">
        <f>+F64+G64+H64+I64</f>
        <v>52</v>
      </c>
    </row>
    <row r="65" spans="1:10" x14ac:dyDescent="0.25">
      <c r="A65" s="16">
        <v>62</v>
      </c>
      <c r="B65" s="17" t="s">
        <v>387</v>
      </c>
      <c r="C65" s="17" t="s">
        <v>1015</v>
      </c>
      <c r="D65" s="17" t="s">
        <v>1016</v>
      </c>
      <c r="E65" s="18" t="s">
        <v>933</v>
      </c>
      <c r="F65" s="19"/>
      <c r="G65" s="19">
        <v>48</v>
      </c>
      <c r="H65" s="20"/>
      <c r="I65" s="26"/>
      <c r="J65" s="21">
        <f>+F65+G65+H65+I65</f>
        <v>48</v>
      </c>
    </row>
    <row r="66" spans="1:10" x14ac:dyDescent="0.25">
      <c r="A66" s="16">
        <v>63</v>
      </c>
      <c r="B66" s="17" t="s">
        <v>427</v>
      </c>
      <c r="C66" s="17" t="s">
        <v>1021</v>
      </c>
      <c r="D66" s="17" t="s">
        <v>1022</v>
      </c>
      <c r="E66" s="18" t="s">
        <v>933</v>
      </c>
      <c r="F66" s="19"/>
      <c r="G66" s="19">
        <v>42</v>
      </c>
      <c r="H66" s="20"/>
      <c r="I66" s="26"/>
      <c r="J66" s="21">
        <f>+F66+G66+H66+I66</f>
        <v>42</v>
      </c>
    </row>
    <row r="67" spans="1:10" x14ac:dyDescent="0.25">
      <c r="A67" s="16">
        <v>64</v>
      </c>
      <c r="B67" s="17" t="s">
        <v>307</v>
      </c>
      <c r="C67" s="17" t="s">
        <v>1023</v>
      </c>
      <c r="D67" s="17" t="s">
        <v>1024</v>
      </c>
      <c r="E67" s="18" t="s">
        <v>932</v>
      </c>
      <c r="F67" s="19"/>
      <c r="G67" s="19">
        <v>0</v>
      </c>
      <c r="H67" s="20"/>
      <c r="I67" s="26"/>
      <c r="J67" s="21">
        <f>+F67+G67+H67+I67</f>
        <v>0</v>
      </c>
    </row>
  </sheetData>
  <autoFilter ref="A3:J67">
    <sortState ref="A4:J67">
      <sortCondition descending="1" ref="J3:J67"/>
    </sortState>
  </autoFilter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activeCell="C1" sqref="C1"/>
    </sheetView>
  </sheetViews>
  <sheetFormatPr defaultColWidth="8.7109375" defaultRowHeight="15" customHeight="1" x14ac:dyDescent="0.25"/>
  <cols>
    <col min="1" max="1" width="6.5703125" style="36" customWidth="1"/>
    <col min="2" max="2" width="4.140625" style="36" customWidth="1"/>
    <col min="3" max="3" width="8.5703125" style="31" customWidth="1"/>
    <col min="4" max="4" width="11.85546875" style="31" customWidth="1"/>
    <col min="5" max="5" width="6.7109375" style="36" customWidth="1"/>
    <col min="6" max="6" width="35.42578125" style="31" customWidth="1"/>
    <col min="7" max="7" width="7.140625" style="36" customWidth="1"/>
    <col min="8" max="13" width="6" style="36" customWidth="1"/>
    <col min="14" max="14" width="10.85546875" style="31" bestFit="1" customWidth="1"/>
    <col min="15" max="16384" width="8.7109375" style="31"/>
  </cols>
  <sheetData>
    <row r="1" spans="1:14" x14ac:dyDescent="0.25">
      <c r="A1" s="28" t="s">
        <v>0</v>
      </c>
      <c r="B1" s="29" t="s">
        <v>1</v>
      </c>
      <c r="C1" s="30" t="s">
        <v>2</v>
      </c>
      <c r="D1" s="30" t="s">
        <v>3</v>
      </c>
      <c r="E1" s="29" t="s">
        <v>4</v>
      </c>
      <c r="F1" s="30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1027</v>
      </c>
      <c r="N1" s="12" t="s">
        <v>563</v>
      </c>
    </row>
    <row r="2" spans="1:14" x14ac:dyDescent="0.25">
      <c r="A2" s="32">
        <v>1</v>
      </c>
      <c r="B2" s="33" t="s">
        <v>1028</v>
      </c>
      <c r="C2" s="34" t="s">
        <v>627</v>
      </c>
      <c r="D2" s="34" t="s">
        <v>1029</v>
      </c>
      <c r="E2" s="33" t="s">
        <v>1030</v>
      </c>
      <c r="F2" s="34" t="s">
        <v>1031</v>
      </c>
      <c r="G2" s="33" t="s">
        <v>1032</v>
      </c>
      <c r="H2" s="33" t="s">
        <v>1033</v>
      </c>
      <c r="I2" s="33" t="s">
        <v>37</v>
      </c>
      <c r="J2" s="33" t="s">
        <v>1034</v>
      </c>
      <c r="K2" s="33" t="s">
        <v>27</v>
      </c>
      <c r="L2" s="33" t="s">
        <v>1035</v>
      </c>
      <c r="M2" s="33" t="s">
        <v>1036</v>
      </c>
      <c r="N2" s="8">
        <f>IFERROR(VLOOKUP(A2,Bodovani_zavody_3plus!$A$2:$EL$71,3,FALSE),0)</f>
        <v>100</v>
      </c>
    </row>
    <row r="3" spans="1:14" x14ac:dyDescent="0.25">
      <c r="A3" s="32">
        <v>2</v>
      </c>
      <c r="B3" s="33" t="s">
        <v>1037</v>
      </c>
      <c r="C3" s="34" t="s">
        <v>711</v>
      </c>
      <c r="D3" s="34" t="s">
        <v>1038</v>
      </c>
      <c r="E3" s="33" t="s">
        <v>335</v>
      </c>
      <c r="F3" s="34" t="s">
        <v>1039</v>
      </c>
      <c r="G3" s="33" t="s">
        <v>1032</v>
      </c>
      <c r="H3" s="33" t="s">
        <v>1033</v>
      </c>
      <c r="I3" s="33" t="s">
        <v>37</v>
      </c>
      <c r="J3" s="33" t="s">
        <v>1040</v>
      </c>
      <c r="K3" s="33" t="s">
        <v>1041</v>
      </c>
      <c r="L3" s="33" t="s">
        <v>1035</v>
      </c>
      <c r="M3" s="33" t="s">
        <v>1036</v>
      </c>
      <c r="N3" s="8">
        <f>IFERROR(VLOOKUP(A3,Bodovani_zavody_3plus!$A$2:$EL$71,3,FALSE),0)</f>
        <v>95</v>
      </c>
    </row>
    <row r="4" spans="1:14" x14ac:dyDescent="0.25">
      <c r="A4" s="32">
        <v>3</v>
      </c>
      <c r="B4" s="33" t="s">
        <v>1042</v>
      </c>
      <c r="C4" s="34" t="s">
        <v>97</v>
      </c>
      <c r="D4" s="34" t="s">
        <v>1043</v>
      </c>
      <c r="E4" s="33" t="s">
        <v>335</v>
      </c>
      <c r="F4" s="34" t="s">
        <v>33</v>
      </c>
      <c r="G4" s="33" t="s">
        <v>1044</v>
      </c>
      <c r="H4" s="33" t="s">
        <v>1033</v>
      </c>
      <c r="I4" s="33" t="s">
        <v>1045</v>
      </c>
      <c r="J4" s="33" t="s">
        <v>1040</v>
      </c>
      <c r="K4" s="33" t="s">
        <v>1041</v>
      </c>
      <c r="L4" s="33" t="s">
        <v>1035</v>
      </c>
      <c r="M4" s="33" t="s">
        <v>1046</v>
      </c>
      <c r="N4" s="8">
        <f>IFERROR(VLOOKUP(A4,Bodovani_zavody_3plus!$A$2:$EL$71,3,FALSE),0)</f>
        <v>90</v>
      </c>
    </row>
    <row r="5" spans="1:14" x14ac:dyDescent="0.25">
      <c r="A5" s="32">
        <v>4</v>
      </c>
      <c r="B5" s="33" t="s">
        <v>1047</v>
      </c>
      <c r="C5" s="34" t="s">
        <v>13</v>
      </c>
      <c r="D5" s="34" t="s">
        <v>1048</v>
      </c>
      <c r="E5" s="33" t="s">
        <v>330</v>
      </c>
      <c r="F5" s="34" t="s">
        <v>1049</v>
      </c>
      <c r="G5" s="33" t="s">
        <v>1050</v>
      </c>
      <c r="H5" s="33" t="s">
        <v>1051</v>
      </c>
      <c r="I5" s="33" t="s">
        <v>55</v>
      </c>
      <c r="J5" s="33" t="s">
        <v>1052</v>
      </c>
      <c r="K5" s="33" t="s">
        <v>1053</v>
      </c>
      <c r="L5" s="33" t="s">
        <v>1054</v>
      </c>
      <c r="M5" s="33" t="s">
        <v>1055</v>
      </c>
      <c r="N5" s="8">
        <f>IFERROR(VLOOKUP(A5,Bodovani_zavody_3plus!$A$2:$EL$71,3,FALSE),0)</f>
        <v>85</v>
      </c>
    </row>
    <row r="6" spans="1:14" x14ac:dyDescent="0.25">
      <c r="A6" s="32">
        <v>5</v>
      </c>
      <c r="B6" s="33" t="s">
        <v>1056</v>
      </c>
      <c r="C6" s="34" t="s">
        <v>112</v>
      </c>
      <c r="D6" s="34" t="s">
        <v>1057</v>
      </c>
      <c r="E6" s="33" t="s">
        <v>330</v>
      </c>
      <c r="F6" s="34" t="s">
        <v>380</v>
      </c>
      <c r="G6" s="33" t="s">
        <v>1058</v>
      </c>
      <c r="H6" s="33" t="s">
        <v>1059</v>
      </c>
      <c r="I6" s="33" t="s">
        <v>1060</v>
      </c>
      <c r="J6" s="33" t="s">
        <v>1061</v>
      </c>
      <c r="K6" s="33" t="s">
        <v>28</v>
      </c>
      <c r="L6" s="33" t="s">
        <v>1062</v>
      </c>
      <c r="M6" s="33" t="s">
        <v>1040</v>
      </c>
      <c r="N6" s="8">
        <f>IFERROR(VLOOKUP(A6,Bodovani_zavody_3plus!$A$2:$EL$71,3,FALSE),0)</f>
        <v>80</v>
      </c>
    </row>
    <row r="7" spans="1:14" x14ac:dyDescent="0.25">
      <c r="A7" s="32">
        <v>6</v>
      </c>
      <c r="B7" s="33" t="s">
        <v>1063</v>
      </c>
      <c r="C7" s="34" t="s">
        <v>151</v>
      </c>
      <c r="D7" s="34" t="s">
        <v>1064</v>
      </c>
      <c r="E7" s="33" t="s">
        <v>354</v>
      </c>
      <c r="F7" s="34" t="s">
        <v>1065</v>
      </c>
      <c r="G7" s="33" t="s">
        <v>1066</v>
      </c>
      <c r="H7" s="33" t="s">
        <v>69</v>
      </c>
      <c r="I7" s="33" t="s">
        <v>1067</v>
      </c>
      <c r="J7" s="33" t="s">
        <v>1068</v>
      </c>
      <c r="K7" s="33" t="s">
        <v>1069</v>
      </c>
      <c r="L7" s="33" t="s">
        <v>1070</v>
      </c>
      <c r="M7" s="33" t="s">
        <v>1071</v>
      </c>
      <c r="N7" s="8">
        <f>IFERROR(VLOOKUP(A7,Bodovani_zavody_3plus!$A$2:$EL$71,3,FALSE),0)</f>
        <v>78</v>
      </c>
    </row>
    <row r="8" spans="1:14" x14ac:dyDescent="0.25">
      <c r="A8" s="32">
        <v>7</v>
      </c>
      <c r="B8" s="33" t="s">
        <v>1072</v>
      </c>
      <c r="C8" s="34" t="s">
        <v>770</v>
      </c>
      <c r="D8" s="34" t="s">
        <v>1073</v>
      </c>
      <c r="E8" s="33" t="s">
        <v>1074</v>
      </c>
      <c r="F8" s="34" t="s">
        <v>1075</v>
      </c>
      <c r="G8" s="33" t="s">
        <v>1076</v>
      </c>
      <c r="H8" s="33" t="s">
        <v>69</v>
      </c>
      <c r="I8" s="33" t="s">
        <v>1077</v>
      </c>
      <c r="J8" s="33" t="s">
        <v>1061</v>
      </c>
      <c r="K8" s="33" t="s">
        <v>38</v>
      </c>
      <c r="L8" s="33" t="s">
        <v>1078</v>
      </c>
      <c r="M8" s="33" t="s">
        <v>1079</v>
      </c>
      <c r="N8" s="8">
        <f>IFERROR(VLOOKUP(A8,Bodovani_zavody_3plus!$A$2:$EL$71,3,FALSE),0)</f>
        <v>76</v>
      </c>
    </row>
    <row r="9" spans="1:14" x14ac:dyDescent="0.25">
      <c r="A9" s="32">
        <v>8</v>
      </c>
      <c r="B9" s="33" t="s">
        <v>1080</v>
      </c>
      <c r="C9" s="34" t="s">
        <v>112</v>
      </c>
      <c r="D9" s="34" t="s">
        <v>1081</v>
      </c>
      <c r="E9" s="33" t="s">
        <v>330</v>
      </c>
      <c r="F9" s="34" t="s">
        <v>364</v>
      </c>
      <c r="G9" s="33" t="s">
        <v>1082</v>
      </c>
      <c r="H9" s="33" t="s">
        <v>1083</v>
      </c>
      <c r="I9" s="33" t="s">
        <v>1084</v>
      </c>
      <c r="J9" s="33" t="s">
        <v>1085</v>
      </c>
      <c r="K9" s="33" t="s">
        <v>1086</v>
      </c>
      <c r="L9" s="33" t="s">
        <v>1087</v>
      </c>
      <c r="M9" s="33" t="s">
        <v>1046</v>
      </c>
      <c r="N9" s="8">
        <f>IFERROR(VLOOKUP(A9,Bodovani_zavody_3plus!$A$2:$EL$71,3,FALSE),0)</f>
        <v>74</v>
      </c>
    </row>
    <row r="10" spans="1:14" x14ac:dyDescent="0.25">
      <c r="A10" s="32">
        <v>9</v>
      </c>
      <c r="B10" s="33" t="s">
        <v>1088</v>
      </c>
      <c r="C10" s="34" t="s">
        <v>593</v>
      </c>
      <c r="D10" s="34" t="s">
        <v>1089</v>
      </c>
      <c r="E10" s="33" t="s">
        <v>335</v>
      </c>
      <c r="F10" s="34" t="s">
        <v>1090</v>
      </c>
      <c r="G10" s="33" t="s">
        <v>1091</v>
      </c>
      <c r="H10" s="33" t="s">
        <v>1092</v>
      </c>
      <c r="I10" s="33" t="s">
        <v>1093</v>
      </c>
      <c r="J10" s="33" t="s">
        <v>38</v>
      </c>
      <c r="K10" s="33" t="s">
        <v>1094</v>
      </c>
      <c r="L10" s="33" t="s">
        <v>1095</v>
      </c>
      <c r="M10" s="33" t="s">
        <v>1096</v>
      </c>
      <c r="N10" s="8">
        <f>IFERROR(VLOOKUP(A10,Bodovani_zavody_3plus!$A$2:$EL$71,3,FALSE),0)</f>
        <v>72</v>
      </c>
    </row>
    <row r="11" spans="1:14" x14ac:dyDescent="0.25">
      <c r="A11" s="32">
        <v>10</v>
      </c>
      <c r="B11" s="33" t="s">
        <v>1097</v>
      </c>
      <c r="C11" s="34" t="s">
        <v>616</v>
      </c>
      <c r="D11" s="34" t="s">
        <v>617</v>
      </c>
      <c r="E11" s="33" t="s">
        <v>1098</v>
      </c>
      <c r="F11" s="34" t="s">
        <v>1090</v>
      </c>
      <c r="G11" s="33" t="s">
        <v>1099</v>
      </c>
      <c r="H11" s="33" t="s">
        <v>338</v>
      </c>
      <c r="I11" s="33" t="s">
        <v>1100</v>
      </c>
      <c r="J11" s="33" t="s">
        <v>1045</v>
      </c>
      <c r="K11" s="33" t="s">
        <v>1071</v>
      </c>
      <c r="L11" s="33" t="s">
        <v>1101</v>
      </c>
      <c r="M11" s="33" t="s">
        <v>1094</v>
      </c>
      <c r="N11" s="8">
        <f>IFERROR(VLOOKUP(A11,Bodovani_zavody_3plus!$A$2:$EL$71,3,FALSE),0)</f>
        <v>70</v>
      </c>
    </row>
    <row r="12" spans="1:14" x14ac:dyDescent="0.25">
      <c r="A12" s="32">
        <v>11</v>
      </c>
      <c r="B12" s="33" t="s">
        <v>1102</v>
      </c>
      <c r="C12" s="34" t="s">
        <v>586</v>
      </c>
      <c r="D12" s="34" t="s">
        <v>1103</v>
      </c>
      <c r="E12" s="33" t="s">
        <v>1104</v>
      </c>
      <c r="F12" s="34" t="s">
        <v>1105</v>
      </c>
      <c r="G12" s="33" t="s">
        <v>1106</v>
      </c>
      <c r="H12" s="33" t="s">
        <v>35</v>
      </c>
      <c r="I12" s="33" t="s">
        <v>54</v>
      </c>
      <c r="J12" s="33" t="s">
        <v>1054</v>
      </c>
      <c r="K12" s="33" t="s">
        <v>1086</v>
      </c>
      <c r="L12" s="33" t="s">
        <v>1101</v>
      </c>
      <c r="M12" s="33" t="s">
        <v>1078</v>
      </c>
      <c r="N12" s="8">
        <f>IFERROR(VLOOKUP(A12,Bodovani_zavody_3plus!$A$2:$EL$71,3,FALSE),0)</f>
        <v>68</v>
      </c>
    </row>
    <row r="13" spans="1:14" x14ac:dyDescent="0.25">
      <c r="A13" s="32">
        <v>12</v>
      </c>
      <c r="B13" s="33" t="s">
        <v>1107</v>
      </c>
      <c r="C13" s="34" t="s">
        <v>578</v>
      </c>
      <c r="D13" s="34" t="s">
        <v>584</v>
      </c>
      <c r="E13" s="33" t="s">
        <v>1108</v>
      </c>
      <c r="F13" s="34" t="s">
        <v>50</v>
      </c>
      <c r="G13" s="33" t="s">
        <v>223</v>
      </c>
      <c r="H13" s="33" t="s">
        <v>356</v>
      </c>
      <c r="I13" s="33" t="s">
        <v>1109</v>
      </c>
      <c r="J13" s="33" t="s">
        <v>1045</v>
      </c>
      <c r="K13" s="33" t="s">
        <v>1110</v>
      </c>
      <c r="L13" s="33" t="s">
        <v>1111</v>
      </c>
      <c r="M13" s="33" t="s">
        <v>1093</v>
      </c>
      <c r="N13" s="8">
        <f>IFERROR(VLOOKUP(A13,Bodovani_zavody_3plus!$A$2:$EL$71,3,FALSE),0)</f>
        <v>66</v>
      </c>
    </row>
    <row r="14" spans="1:14" x14ac:dyDescent="0.25">
      <c r="A14" s="32">
        <v>13</v>
      </c>
      <c r="B14" s="33" t="s">
        <v>1112</v>
      </c>
      <c r="C14" s="34" t="s">
        <v>627</v>
      </c>
      <c r="D14" s="34" t="s">
        <v>1113</v>
      </c>
      <c r="E14" s="33" t="s">
        <v>1098</v>
      </c>
      <c r="F14" s="34" t="s">
        <v>1114</v>
      </c>
      <c r="G14" s="33" t="s">
        <v>1115</v>
      </c>
      <c r="H14" s="33" t="s">
        <v>84</v>
      </c>
      <c r="I14" s="33" t="s">
        <v>1116</v>
      </c>
      <c r="J14" s="33" t="s">
        <v>38</v>
      </c>
      <c r="K14" s="33" t="s">
        <v>36</v>
      </c>
      <c r="L14" s="33" t="s">
        <v>1117</v>
      </c>
      <c r="M14" s="33" t="s">
        <v>26</v>
      </c>
      <c r="N14" s="8">
        <f>IFERROR(VLOOKUP(A14,Bodovani_zavody_3plus!$A$2:$EL$71,3,FALSE),0)</f>
        <v>64</v>
      </c>
    </row>
    <row r="15" spans="1:14" x14ac:dyDescent="0.25">
      <c r="A15" s="32">
        <v>14</v>
      </c>
      <c r="B15" s="33" t="s">
        <v>1118</v>
      </c>
      <c r="C15" s="34" t="s">
        <v>578</v>
      </c>
      <c r="D15" s="34" t="s">
        <v>579</v>
      </c>
      <c r="E15" s="33" t="s">
        <v>363</v>
      </c>
      <c r="F15" s="34" t="s">
        <v>50</v>
      </c>
      <c r="G15" s="33" t="s">
        <v>1119</v>
      </c>
      <c r="H15" s="33" t="s">
        <v>84</v>
      </c>
      <c r="I15" s="33" t="s">
        <v>1120</v>
      </c>
      <c r="J15" s="33" t="s">
        <v>1121</v>
      </c>
      <c r="K15" s="33" t="s">
        <v>1122</v>
      </c>
      <c r="L15" s="33" t="s">
        <v>1123</v>
      </c>
      <c r="M15" s="33" t="s">
        <v>1111</v>
      </c>
      <c r="N15" s="8">
        <f>IFERROR(VLOOKUP(A15,Bodovani_zavody_3plus!$A$2:$EL$71,3,FALSE),0)</f>
        <v>62</v>
      </c>
    </row>
    <row r="16" spans="1:14" x14ac:dyDescent="0.25">
      <c r="A16" s="32">
        <v>15</v>
      </c>
      <c r="B16" s="33" t="s">
        <v>1124</v>
      </c>
      <c r="C16" s="34" t="s">
        <v>750</v>
      </c>
      <c r="D16" s="34" t="s">
        <v>1125</v>
      </c>
      <c r="E16" s="33" t="s">
        <v>330</v>
      </c>
      <c r="F16" s="34" t="s">
        <v>1126</v>
      </c>
      <c r="G16" s="33" t="s">
        <v>1127</v>
      </c>
      <c r="H16" s="33" t="s">
        <v>1083</v>
      </c>
      <c r="I16" s="33" t="s">
        <v>54</v>
      </c>
      <c r="J16" s="33" t="s">
        <v>26</v>
      </c>
      <c r="K16" s="33" t="s">
        <v>1084</v>
      </c>
      <c r="L16" s="33" t="s">
        <v>54</v>
      </c>
      <c r="M16" s="33" t="s">
        <v>1109</v>
      </c>
      <c r="N16" s="8">
        <f>IFERROR(VLOOKUP(A16,Bodovani_zavody_3plus!$A$2:$EL$71,3,FALSE),0)</f>
        <v>60</v>
      </c>
    </row>
    <row r="17" spans="1:14" x14ac:dyDescent="0.25">
      <c r="A17" s="32">
        <v>16</v>
      </c>
      <c r="B17" s="33" t="s">
        <v>1128</v>
      </c>
      <c r="C17" s="34" t="s">
        <v>21</v>
      </c>
      <c r="D17" s="34" t="s">
        <v>1129</v>
      </c>
      <c r="E17" s="33" t="s">
        <v>438</v>
      </c>
      <c r="F17" s="34" t="s">
        <v>1090</v>
      </c>
      <c r="G17" s="33" t="s">
        <v>1130</v>
      </c>
      <c r="H17" s="33" t="s">
        <v>1131</v>
      </c>
      <c r="I17" s="33" t="s">
        <v>1132</v>
      </c>
      <c r="J17" s="33" t="s">
        <v>1133</v>
      </c>
      <c r="K17" s="33" t="s">
        <v>1134</v>
      </c>
      <c r="L17" s="33" t="s">
        <v>54</v>
      </c>
      <c r="M17" s="33" t="s">
        <v>1135</v>
      </c>
      <c r="N17" s="8">
        <f>IFERROR(VLOOKUP(A17,Bodovani_zavody_3plus!$A$2:$EL$71,3,FALSE),0)</f>
        <v>58</v>
      </c>
    </row>
    <row r="18" spans="1:14" x14ac:dyDescent="0.25">
      <c r="A18" s="32">
        <v>17</v>
      </c>
      <c r="B18" s="33" t="s">
        <v>1136</v>
      </c>
      <c r="C18" s="34" t="s">
        <v>677</v>
      </c>
      <c r="D18" s="34" t="s">
        <v>1137</v>
      </c>
      <c r="E18" s="33" t="s">
        <v>1138</v>
      </c>
      <c r="F18" s="34" t="s">
        <v>1139</v>
      </c>
      <c r="G18" s="33" t="s">
        <v>1140</v>
      </c>
      <c r="H18" s="33" t="s">
        <v>107</v>
      </c>
      <c r="I18" s="33" t="s">
        <v>1141</v>
      </c>
      <c r="J18" s="33" t="s">
        <v>1142</v>
      </c>
      <c r="K18" s="33" t="s">
        <v>1143</v>
      </c>
      <c r="L18" s="33" t="s">
        <v>1133</v>
      </c>
      <c r="M18" s="33" t="s">
        <v>1144</v>
      </c>
      <c r="N18" s="8">
        <f>IFERROR(VLOOKUP(A18,Bodovani_zavody_3plus!$A$2:$EL$71,3,FALSE),0)</f>
        <v>56</v>
      </c>
    </row>
    <row r="19" spans="1:14" x14ac:dyDescent="0.25">
      <c r="A19" s="32">
        <v>18</v>
      </c>
      <c r="B19" s="33" t="s">
        <v>1145</v>
      </c>
      <c r="C19" s="34" t="s">
        <v>586</v>
      </c>
      <c r="D19" s="34" t="s">
        <v>587</v>
      </c>
      <c r="E19" s="33" t="s">
        <v>1146</v>
      </c>
      <c r="F19" s="34" t="s">
        <v>588</v>
      </c>
      <c r="G19" s="33" t="s">
        <v>1147</v>
      </c>
      <c r="H19" s="33" t="s">
        <v>69</v>
      </c>
      <c r="I19" s="33" t="s">
        <v>217</v>
      </c>
      <c r="J19" s="33" t="s">
        <v>1116</v>
      </c>
      <c r="K19" s="33" t="s">
        <v>1148</v>
      </c>
      <c r="L19" s="33" t="s">
        <v>1149</v>
      </c>
      <c r="M19" s="33" t="s">
        <v>210</v>
      </c>
      <c r="N19" s="8">
        <f>IFERROR(VLOOKUP(A19,Bodovani_zavody_3plus!$A$2:$EL$71,3,FALSE),0)</f>
        <v>54</v>
      </c>
    </row>
    <row r="20" spans="1:14" x14ac:dyDescent="0.25">
      <c r="A20" s="32">
        <v>19</v>
      </c>
      <c r="B20" s="33" t="s">
        <v>1150</v>
      </c>
      <c r="C20" s="34" t="s">
        <v>750</v>
      </c>
      <c r="D20" s="34" t="s">
        <v>1151</v>
      </c>
      <c r="E20" s="33" t="s">
        <v>330</v>
      </c>
      <c r="F20" s="34" t="s">
        <v>1152</v>
      </c>
      <c r="G20" s="33" t="s">
        <v>1153</v>
      </c>
      <c r="H20" s="33" t="s">
        <v>338</v>
      </c>
      <c r="I20" s="33" t="s">
        <v>1154</v>
      </c>
      <c r="J20" s="33" t="s">
        <v>1155</v>
      </c>
      <c r="K20" s="33" t="s">
        <v>1120</v>
      </c>
      <c r="L20" s="33" t="s">
        <v>1156</v>
      </c>
      <c r="M20" s="33" t="s">
        <v>1111</v>
      </c>
      <c r="N20" s="8">
        <f>IFERROR(VLOOKUP(A20,Bodovani_zavody_3plus!$A$2:$EL$71,3,FALSE),0)</f>
        <v>52</v>
      </c>
    </row>
    <row r="21" spans="1:14" x14ac:dyDescent="0.25">
      <c r="A21" s="32">
        <v>20</v>
      </c>
      <c r="B21" s="33" t="s">
        <v>1157</v>
      </c>
      <c r="C21" s="34" t="s">
        <v>21</v>
      </c>
      <c r="D21" s="34" t="s">
        <v>1158</v>
      </c>
      <c r="E21" s="33" t="s">
        <v>335</v>
      </c>
      <c r="F21" s="34" t="s">
        <v>1159</v>
      </c>
      <c r="G21" s="33" t="s">
        <v>1160</v>
      </c>
      <c r="H21" s="33" t="s">
        <v>92</v>
      </c>
      <c r="I21" s="33" t="s">
        <v>201</v>
      </c>
      <c r="J21" s="33" t="s">
        <v>202</v>
      </c>
      <c r="K21" s="33" t="s">
        <v>1161</v>
      </c>
      <c r="L21" s="33" t="s">
        <v>1161</v>
      </c>
      <c r="M21" s="33" t="s">
        <v>1067</v>
      </c>
      <c r="N21" s="8">
        <f>IFERROR(VLOOKUP(A21,Bodovani_zavody_3plus!$A$2:$EL$71,3,FALSE),0)</f>
        <v>50</v>
      </c>
    </row>
    <row r="22" spans="1:14" x14ac:dyDescent="0.25">
      <c r="A22" s="32">
        <v>21</v>
      </c>
      <c r="B22" s="33" t="s">
        <v>1162</v>
      </c>
      <c r="C22" s="34" t="s">
        <v>586</v>
      </c>
      <c r="D22" s="34" t="s">
        <v>1163</v>
      </c>
      <c r="E22" s="33" t="s">
        <v>1164</v>
      </c>
      <c r="F22" s="34" t="s">
        <v>728</v>
      </c>
      <c r="G22" s="33" t="s">
        <v>1165</v>
      </c>
      <c r="H22" s="33" t="s">
        <v>76</v>
      </c>
      <c r="I22" s="33" t="s">
        <v>1166</v>
      </c>
      <c r="J22" s="33" t="s">
        <v>54</v>
      </c>
      <c r="K22" s="33" t="s">
        <v>1134</v>
      </c>
      <c r="L22" s="33" t="s">
        <v>1167</v>
      </c>
      <c r="M22" s="33" t="s">
        <v>1168</v>
      </c>
      <c r="N22" s="8">
        <f>IFERROR(VLOOKUP(A22,Bodovani_zavody_3plus!$A$2:$EL$71,3,FALSE),0)</f>
        <v>49</v>
      </c>
    </row>
    <row r="23" spans="1:14" x14ac:dyDescent="0.25">
      <c r="A23" s="32">
        <v>22</v>
      </c>
      <c r="B23" s="33" t="s">
        <v>1169</v>
      </c>
      <c r="C23" s="34" t="s">
        <v>578</v>
      </c>
      <c r="D23" s="34" t="s">
        <v>1170</v>
      </c>
      <c r="E23" s="33" t="s">
        <v>330</v>
      </c>
      <c r="F23" s="34" t="s">
        <v>1171</v>
      </c>
      <c r="G23" s="33" t="s">
        <v>1172</v>
      </c>
      <c r="H23" s="33" t="s">
        <v>338</v>
      </c>
      <c r="I23" s="33" t="s">
        <v>1156</v>
      </c>
      <c r="J23" s="33" t="s">
        <v>1116</v>
      </c>
      <c r="K23" s="33" t="s">
        <v>1135</v>
      </c>
      <c r="L23" s="33" t="s">
        <v>1173</v>
      </c>
      <c r="M23" s="33" t="s">
        <v>1174</v>
      </c>
      <c r="N23" s="8">
        <f>IFERROR(VLOOKUP(A23,Bodovani_zavody_3plus!$A$2:$EL$71,3,FALSE),0)</f>
        <v>48</v>
      </c>
    </row>
    <row r="24" spans="1:14" x14ac:dyDescent="0.25">
      <c r="A24" s="32">
        <v>23</v>
      </c>
      <c r="B24" s="33" t="s">
        <v>1175</v>
      </c>
      <c r="C24" s="34" t="s">
        <v>97</v>
      </c>
      <c r="D24" s="34" t="s">
        <v>1176</v>
      </c>
      <c r="E24" s="33" t="s">
        <v>1074</v>
      </c>
      <c r="F24" s="35"/>
      <c r="G24" s="33" t="s">
        <v>1177</v>
      </c>
      <c r="H24" s="33" t="s">
        <v>76</v>
      </c>
      <c r="I24" s="33" t="s">
        <v>1161</v>
      </c>
      <c r="J24" s="33" t="s">
        <v>1141</v>
      </c>
      <c r="K24" s="33" t="s">
        <v>1178</v>
      </c>
      <c r="L24" s="33" t="s">
        <v>87</v>
      </c>
      <c r="M24" s="33" t="s">
        <v>201</v>
      </c>
      <c r="N24" s="8">
        <f>IFERROR(VLOOKUP(A24,Bodovani_zavody_3plus!$A$2:$EL$71,3,FALSE),0)</f>
        <v>47</v>
      </c>
    </row>
    <row r="25" spans="1:14" x14ac:dyDescent="0.25">
      <c r="A25" s="32">
        <v>24</v>
      </c>
      <c r="B25" s="33" t="s">
        <v>1179</v>
      </c>
      <c r="C25" s="34" t="s">
        <v>112</v>
      </c>
      <c r="D25" s="34" t="s">
        <v>1180</v>
      </c>
      <c r="E25" s="33" t="s">
        <v>345</v>
      </c>
      <c r="F25" s="34" t="s">
        <v>67</v>
      </c>
      <c r="G25" s="33" t="s">
        <v>1181</v>
      </c>
      <c r="H25" s="33" t="s">
        <v>1182</v>
      </c>
      <c r="I25" s="33" t="s">
        <v>1173</v>
      </c>
      <c r="J25" s="33" t="s">
        <v>1183</v>
      </c>
      <c r="K25" s="33" t="s">
        <v>1184</v>
      </c>
      <c r="L25" s="33" t="s">
        <v>1185</v>
      </c>
      <c r="M25" s="33" t="s">
        <v>1186</v>
      </c>
      <c r="N25" s="8">
        <f>IFERROR(VLOOKUP(A25,Bodovani_zavody_3plus!$A$2:$EL$71,3,FALSE),0)</f>
        <v>46</v>
      </c>
    </row>
    <row r="26" spans="1:14" x14ac:dyDescent="0.25">
      <c r="A26" s="32">
        <v>25</v>
      </c>
      <c r="B26" s="33" t="s">
        <v>1187</v>
      </c>
      <c r="C26" s="34" t="s">
        <v>621</v>
      </c>
      <c r="D26" s="34" t="s">
        <v>1188</v>
      </c>
      <c r="E26" s="33" t="s">
        <v>345</v>
      </c>
      <c r="F26" s="34" t="s">
        <v>812</v>
      </c>
      <c r="G26" s="33" t="s">
        <v>1189</v>
      </c>
      <c r="H26" s="33" t="s">
        <v>84</v>
      </c>
      <c r="I26" s="33" t="s">
        <v>217</v>
      </c>
      <c r="J26" s="33" t="s">
        <v>1144</v>
      </c>
      <c r="K26" s="33" t="s">
        <v>79</v>
      </c>
      <c r="L26" s="33" t="s">
        <v>1190</v>
      </c>
      <c r="M26" s="33" t="s">
        <v>1191</v>
      </c>
      <c r="N26" s="8">
        <f>IFERROR(VLOOKUP(A26,Bodovani_zavody_3plus!$A$2:$EL$71,3,FALSE),0)</f>
        <v>45</v>
      </c>
    </row>
    <row r="27" spans="1:14" x14ac:dyDescent="0.25">
      <c r="A27" s="32">
        <v>26</v>
      </c>
      <c r="B27" s="33" t="s">
        <v>1192</v>
      </c>
      <c r="C27" s="34" t="s">
        <v>97</v>
      </c>
      <c r="D27" s="34" t="s">
        <v>1193</v>
      </c>
      <c r="E27" s="33" t="s">
        <v>404</v>
      </c>
      <c r="F27" s="34" t="s">
        <v>1194</v>
      </c>
      <c r="G27" s="33" t="s">
        <v>1195</v>
      </c>
      <c r="H27" s="33" t="s">
        <v>366</v>
      </c>
      <c r="I27" s="33" t="s">
        <v>1196</v>
      </c>
      <c r="J27" s="33" t="s">
        <v>1197</v>
      </c>
      <c r="K27" s="33" t="s">
        <v>217</v>
      </c>
      <c r="L27" s="33" t="s">
        <v>1186</v>
      </c>
      <c r="M27" s="33" t="s">
        <v>1198</v>
      </c>
      <c r="N27" s="8">
        <f>IFERROR(VLOOKUP(A27,Bodovani_zavody_3plus!$A$2:$EL$71,3,FALSE),0)</f>
        <v>44</v>
      </c>
    </row>
    <row r="28" spans="1:14" x14ac:dyDescent="0.25">
      <c r="A28" s="32">
        <v>27</v>
      </c>
      <c r="B28" s="33" t="s">
        <v>1199</v>
      </c>
      <c r="C28" s="34" t="s">
        <v>578</v>
      </c>
      <c r="D28" s="34" t="s">
        <v>599</v>
      </c>
      <c r="E28" s="33" t="s">
        <v>354</v>
      </c>
      <c r="F28" s="34" t="s">
        <v>600</v>
      </c>
      <c r="G28" s="33" t="s">
        <v>1200</v>
      </c>
      <c r="H28" s="33" t="s">
        <v>366</v>
      </c>
      <c r="I28" s="33" t="s">
        <v>1201</v>
      </c>
      <c r="J28" s="33" t="s">
        <v>1202</v>
      </c>
      <c r="K28" s="33" t="s">
        <v>1185</v>
      </c>
      <c r="L28" s="33" t="s">
        <v>1203</v>
      </c>
      <c r="M28" s="33" t="s">
        <v>341</v>
      </c>
      <c r="N28" s="8">
        <f>IFERROR(VLOOKUP(A28,Bodovani_zavody_3plus!$A$2:$EL$71,3,FALSE),0)</f>
        <v>43</v>
      </c>
    </row>
    <row r="29" spans="1:14" x14ac:dyDescent="0.25">
      <c r="A29" s="32">
        <v>28</v>
      </c>
      <c r="B29" s="33" t="s">
        <v>1204</v>
      </c>
      <c r="C29" s="34" t="s">
        <v>722</v>
      </c>
      <c r="D29" s="34" t="s">
        <v>909</v>
      </c>
      <c r="E29" s="33" t="s">
        <v>345</v>
      </c>
      <c r="F29" s="34" t="s">
        <v>1205</v>
      </c>
      <c r="G29" s="33" t="s">
        <v>1206</v>
      </c>
      <c r="H29" s="33" t="s">
        <v>92</v>
      </c>
      <c r="I29" s="33" t="s">
        <v>1207</v>
      </c>
      <c r="J29" s="33" t="s">
        <v>1201</v>
      </c>
      <c r="K29" s="33" t="s">
        <v>93</v>
      </c>
      <c r="L29" s="33" t="s">
        <v>339</v>
      </c>
      <c r="M29" s="33" t="s">
        <v>1208</v>
      </c>
      <c r="N29" s="8">
        <f>IFERROR(VLOOKUP(A29,Bodovani_zavody_3plus!$A$2:$EL$71,3,FALSE),0)</f>
        <v>42</v>
      </c>
    </row>
    <row r="30" spans="1:14" x14ac:dyDescent="0.25">
      <c r="A30" s="32">
        <v>29</v>
      </c>
      <c r="B30" s="33" t="s">
        <v>1209</v>
      </c>
      <c r="C30" s="34" t="s">
        <v>41</v>
      </c>
      <c r="D30" s="34" t="s">
        <v>1210</v>
      </c>
      <c r="E30" s="33" t="s">
        <v>1211</v>
      </c>
      <c r="F30" s="34" t="s">
        <v>1212</v>
      </c>
      <c r="G30" s="33" t="s">
        <v>1213</v>
      </c>
      <c r="H30" s="33" t="s">
        <v>1214</v>
      </c>
      <c r="I30" s="33" t="s">
        <v>1215</v>
      </c>
      <c r="J30" s="33" t="s">
        <v>71</v>
      </c>
      <c r="K30" s="33" t="s">
        <v>1215</v>
      </c>
      <c r="L30" s="33" t="s">
        <v>1216</v>
      </c>
      <c r="M30" s="33" t="s">
        <v>1217</v>
      </c>
      <c r="N30" s="8">
        <f>IFERROR(VLOOKUP(A30,Bodovani_zavody_3plus!$A$2:$EL$71,3,FALSE),0)</f>
        <v>41</v>
      </c>
    </row>
    <row r="31" spans="1:14" x14ac:dyDescent="0.25">
      <c r="A31" s="32">
        <v>30</v>
      </c>
      <c r="B31" s="33" t="s">
        <v>592</v>
      </c>
      <c r="C31" s="34" t="s">
        <v>112</v>
      </c>
      <c r="D31" s="34" t="s">
        <v>1218</v>
      </c>
      <c r="E31" s="33" t="s">
        <v>419</v>
      </c>
      <c r="F31" s="34" t="s">
        <v>1219</v>
      </c>
      <c r="G31" s="33" t="s">
        <v>1220</v>
      </c>
      <c r="H31" s="33" t="s">
        <v>1059</v>
      </c>
      <c r="I31" s="33" t="s">
        <v>1208</v>
      </c>
      <c r="J31" s="33" t="s">
        <v>1191</v>
      </c>
      <c r="K31" s="33" t="s">
        <v>85</v>
      </c>
      <c r="L31" s="33" t="s">
        <v>1196</v>
      </c>
      <c r="M31" s="33" t="s">
        <v>95</v>
      </c>
      <c r="N31" s="8">
        <f>IFERROR(VLOOKUP(A31,Bodovani_zavody_3plus!$A$2:$EL$71,3,FALSE),0)</f>
        <v>40</v>
      </c>
    </row>
    <row r="32" spans="1:14" x14ac:dyDescent="0.25">
      <c r="A32" s="32">
        <v>31</v>
      </c>
      <c r="B32" s="33" t="s">
        <v>1221</v>
      </c>
      <c r="C32" s="34" t="s">
        <v>677</v>
      </c>
      <c r="D32" s="34" t="s">
        <v>1222</v>
      </c>
      <c r="E32" s="33" t="s">
        <v>1030</v>
      </c>
      <c r="F32" s="34" t="s">
        <v>1223</v>
      </c>
      <c r="G32" s="33" t="s">
        <v>1224</v>
      </c>
      <c r="H32" s="33" t="s">
        <v>1225</v>
      </c>
      <c r="I32" s="33" t="s">
        <v>1226</v>
      </c>
      <c r="J32" s="33" t="s">
        <v>1178</v>
      </c>
      <c r="K32" s="33" t="s">
        <v>93</v>
      </c>
      <c r="L32" s="33" t="s">
        <v>1227</v>
      </c>
      <c r="M32" s="33" t="s">
        <v>1156</v>
      </c>
      <c r="N32" s="8">
        <f>IFERROR(VLOOKUP(A32,Bodovani_zavody_3plus!$A$2:$EL$71,3,FALSE),0)</f>
        <v>39</v>
      </c>
    </row>
    <row r="33" spans="1:14" x14ac:dyDescent="0.25">
      <c r="A33" s="32">
        <v>32</v>
      </c>
      <c r="B33" s="33" t="s">
        <v>1228</v>
      </c>
      <c r="C33" s="34" t="s">
        <v>586</v>
      </c>
      <c r="D33" s="34" t="s">
        <v>1229</v>
      </c>
      <c r="E33" s="33" t="s">
        <v>1138</v>
      </c>
      <c r="F33" s="34" t="s">
        <v>50</v>
      </c>
      <c r="G33" s="33" t="s">
        <v>1230</v>
      </c>
      <c r="H33" s="33" t="s">
        <v>246</v>
      </c>
      <c r="I33" s="33" t="s">
        <v>85</v>
      </c>
      <c r="J33" s="33" t="s">
        <v>216</v>
      </c>
      <c r="K33" s="33" t="s">
        <v>1203</v>
      </c>
      <c r="L33" s="33" t="s">
        <v>1231</v>
      </c>
      <c r="M33" s="33" t="s">
        <v>1232</v>
      </c>
      <c r="N33" s="8">
        <f>IFERROR(VLOOKUP(A33,Bodovani_zavody_3plus!$A$2:$EL$71,3,FALSE),0)</f>
        <v>38</v>
      </c>
    </row>
    <row r="34" spans="1:14" x14ac:dyDescent="0.25">
      <c r="A34" s="32">
        <v>33</v>
      </c>
      <c r="B34" s="33" t="s">
        <v>1233</v>
      </c>
      <c r="C34" s="34" t="s">
        <v>621</v>
      </c>
      <c r="D34" s="34" t="s">
        <v>1234</v>
      </c>
      <c r="E34" s="33" t="s">
        <v>419</v>
      </c>
      <c r="F34" s="34" t="s">
        <v>1171</v>
      </c>
      <c r="G34" s="33" t="s">
        <v>1235</v>
      </c>
      <c r="H34" s="33" t="s">
        <v>407</v>
      </c>
      <c r="I34" s="33" t="s">
        <v>1236</v>
      </c>
      <c r="J34" s="33" t="s">
        <v>1191</v>
      </c>
      <c r="K34" s="33" t="s">
        <v>1190</v>
      </c>
      <c r="L34" s="33" t="s">
        <v>1237</v>
      </c>
      <c r="M34" s="33" t="s">
        <v>1238</v>
      </c>
      <c r="N34" s="8">
        <f>IFERROR(VLOOKUP(A34,Bodovani_zavody_3plus!$A$2:$EL$71,3,FALSE),0)</f>
        <v>37</v>
      </c>
    </row>
    <row r="35" spans="1:14" x14ac:dyDescent="0.25">
      <c r="A35" s="32">
        <v>34</v>
      </c>
      <c r="B35" s="33" t="s">
        <v>1239</v>
      </c>
      <c r="C35" s="34" t="s">
        <v>21</v>
      </c>
      <c r="D35" s="34" t="s">
        <v>1240</v>
      </c>
      <c r="E35" s="33" t="s">
        <v>419</v>
      </c>
      <c r="F35" s="34" t="s">
        <v>1241</v>
      </c>
      <c r="G35" s="33" t="s">
        <v>1242</v>
      </c>
      <c r="H35" s="33" t="s">
        <v>317</v>
      </c>
      <c r="I35" s="33" t="s">
        <v>348</v>
      </c>
      <c r="J35" s="33" t="s">
        <v>102</v>
      </c>
      <c r="K35" s="33" t="s">
        <v>1243</v>
      </c>
      <c r="L35" s="33" t="s">
        <v>109</v>
      </c>
      <c r="M35" s="33" t="s">
        <v>1243</v>
      </c>
      <c r="N35" s="8">
        <f>IFERROR(VLOOKUP(A35,Bodovani_zavody_3plus!$A$2:$EL$71,3,FALSE),0)</f>
        <v>36</v>
      </c>
    </row>
    <row r="36" spans="1:14" x14ac:dyDescent="0.25">
      <c r="A36" s="32">
        <v>35</v>
      </c>
      <c r="B36" s="33" t="s">
        <v>1244</v>
      </c>
      <c r="C36" s="34" t="s">
        <v>572</v>
      </c>
      <c r="D36" s="34" t="s">
        <v>645</v>
      </c>
      <c r="E36" s="33" t="s">
        <v>354</v>
      </c>
      <c r="F36" s="34" t="s">
        <v>1245</v>
      </c>
      <c r="G36" s="33" t="s">
        <v>1246</v>
      </c>
      <c r="H36" s="33" t="s">
        <v>25</v>
      </c>
      <c r="I36" s="33" t="s">
        <v>368</v>
      </c>
      <c r="J36" s="33" t="s">
        <v>1216</v>
      </c>
      <c r="K36" s="33" t="s">
        <v>1247</v>
      </c>
      <c r="L36" s="33" t="s">
        <v>1248</v>
      </c>
      <c r="M36" s="33" t="s">
        <v>340</v>
      </c>
      <c r="N36" s="8">
        <f>IFERROR(VLOOKUP(A36,Bodovani_zavody_3plus!$A$2:$EL$71,3,FALSE),0)</f>
        <v>35</v>
      </c>
    </row>
    <row r="37" spans="1:14" x14ac:dyDescent="0.25">
      <c r="A37" s="32">
        <v>36</v>
      </c>
      <c r="B37" s="33" t="s">
        <v>1249</v>
      </c>
      <c r="C37" s="34" t="s">
        <v>627</v>
      </c>
      <c r="D37" s="34" t="s">
        <v>819</v>
      </c>
      <c r="E37" s="33" t="s">
        <v>1138</v>
      </c>
      <c r="F37" s="34" t="s">
        <v>1250</v>
      </c>
      <c r="G37" s="33" t="s">
        <v>1251</v>
      </c>
      <c r="H37" s="33" t="s">
        <v>1252</v>
      </c>
      <c r="I37" s="33" t="s">
        <v>1253</v>
      </c>
      <c r="J37" s="33" t="s">
        <v>1217</v>
      </c>
      <c r="K37" s="33" t="s">
        <v>70</v>
      </c>
      <c r="L37" s="33" t="s">
        <v>341</v>
      </c>
      <c r="M37" s="33" t="s">
        <v>1254</v>
      </c>
      <c r="N37" s="8">
        <f>IFERROR(VLOOKUP(A37,Bodovani_zavody_3plus!$A$2:$EL$71,3,FALSE),0)</f>
        <v>34</v>
      </c>
    </row>
    <row r="38" spans="1:14" x14ac:dyDescent="0.25">
      <c r="A38" s="32">
        <v>37</v>
      </c>
      <c r="B38" s="33" t="s">
        <v>1255</v>
      </c>
      <c r="C38" s="34" t="s">
        <v>112</v>
      </c>
      <c r="D38" s="34" t="s">
        <v>1256</v>
      </c>
      <c r="E38" s="33" t="s">
        <v>345</v>
      </c>
      <c r="F38" s="34" t="s">
        <v>1257</v>
      </c>
      <c r="G38" s="33" t="s">
        <v>1258</v>
      </c>
      <c r="H38" s="33" t="s">
        <v>255</v>
      </c>
      <c r="I38" s="33" t="s">
        <v>1259</v>
      </c>
      <c r="J38" s="33" t="s">
        <v>109</v>
      </c>
      <c r="K38" s="33" t="s">
        <v>358</v>
      </c>
      <c r="L38" s="33" t="s">
        <v>1260</v>
      </c>
      <c r="M38" s="33" t="s">
        <v>1261</v>
      </c>
      <c r="N38" s="8">
        <f>IFERROR(VLOOKUP(A38,Bodovani_zavody_3plus!$A$2:$EL$71,3,FALSE),0)</f>
        <v>33</v>
      </c>
    </row>
    <row r="39" spans="1:14" x14ac:dyDescent="0.25">
      <c r="A39" s="32">
        <v>38</v>
      </c>
      <c r="B39" s="33" t="s">
        <v>1262</v>
      </c>
      <c r="C39" s="34" t="s">
        <v>1263</v>
      </c>
      <c r="D39" s="34" t="s">
        <v>1264</v>
      </c>
      <c r="E39" s="33" t="s">
        <v>438</v>
      </c>
      <c r="F39" s="34" t="s">
        <v>1265</v>
      </c>
      <c r="G39" s="33" t="s">
        <v>1266</v>
      </c>
      <c r="H39" s="33" t="s">
        <v>160</v>
      </c>
      <c r="I39" s="33" t="s">
        <v>64</v>
      </c>
      <c r="J39" s="33" t="s">
        <v>1267</v>
      </c>
      <c r="K39" s="33" t="s">
        <v>1268</v>
      </c>
      <c r="L39" s="33" t="s">
        <v>1269</v>
      </c>
      <c r="M39" s="33" t="s">
        <v>1270</v>
      </c>
      <c r="N39" s="8">
        <f>IFERROR(VLOOKUP(A39,Bodovani_zavody_3plus!$A$2:$EL$71,3,FALSE),0)</f>
        <v>32</v>
      </c>
    </row>
    <row r="40" spans="1:14" x14ac:dyDescent="0.25">
      <c r="A40" s="32">
        <v>39</v>
      </c>
      <c r="B40" s="33" t="s">
        <v>1271</v>
      </c>
      <c r="C40" s="34" t="s">
        <v>578</v>
      </c>
      <c r="D40" s="34" t="s">
        <v>1272</v>
      </c>
      <c r="E40" s="33" t="s">
        <v>363</v>
      </c>
      <c r="F40" s="34" t="s">
        <v>67</v>
      </c>
      <c r="G40" s="33" t="s">
        <v>1273</v>
      </c>
      <c r="H40" s="33" t="s">
        <v>1274</v>
      </c>
      <c r="I40" s="33" t="s">
        <v>1275</v>
      </c>
      <c r="J40" s="33" t="s">
        <v>348</v>
      </c>
      <c r="K40" s="33" t="s">
        <v>1260</v>
      </c>
      <c r="L40" s="33" t="s">
        <v>1276</v>
      </c>
      <c r="M40" s="33" t="s">
        <v>1277</v>
      </c>
      <c r="N40" s="8">
        <f>IFERROR(VLOOKUP(A40,Bodovani_zavody_3plus!$A$2:$EL$71,3,FALSE),0)</f>
        <v>31</v>
      </c>
    </row>
    <row r="41" spans="1:14" x14ac:dyDescent="0.25">
      <c r="A41" s="32">
        <v>40</v>
      </c>
      <c r="B41" s="33" t="s">
        <v>1278</v>
      </c>
      <c r="C41" s="34" t="s">
        <v>1279</v>
      </c>
      <c r="D41" s="34" t="s">
        <v>1280</v>
      </c>
      <c r="E41" s="33" t="s">
        <v>1098</v>
      </c>
      <c r="F41" s="34" t="s">
        <v>1281</v>
      </c>
      <c r="G41" s="33" t="s">
        <v>1282</v>
      </c>
      <c r="H41" s="33" t="s">
        <v>175</v>
      </c>
      <c r="I41" s="33" t="s">
        <v>1283</v>
      </c>
      <c r="J41" s="33" t="s">
        <v>1284</v>
      </c>
      <c r="K41" s="33" t="s">
        <v>64</v>
      </c>
      <c r="L41" s="33" t="s">
        <v>1285</v>
      </c>
      <c r="M41" s="33" t="s">
        <v>1286</v>
      </c>
      <c r="N41" s="8">
        <f>IFERROR(VLOOKUP(A41,Bodovani_zavody_3plus!$A$2:$EL$71,3,FALSE),0)</f>
        <v>30</v>
      </c>
    </row>
    <row r="42" spans="1:14" x14ac:dyDescent="0.25">
      <c r="A42" s="32">
        <v>41</v>
      </c>
      <c r="B42" s="33" t="s">
        <v>1287</v>
      </c>
      <c r="C42" s="34" t="s">
        <v>572</v>
      </c>
      <c r="D42" s="34" t="s">
        <v>1288</v>
      </c>
      <c r="E42" s="33" t="s">
        <v>345</v>
      </c>
      <c r="F42" s="34" t="s">
        <v>1289</v>
      </c>
      <c r="G42" s="33" t="s">
        <v>1290</v>
      </c>
      <c r="H42" s="33" t="s">
        <v>17</v>
      </c>
      <c r="I42" s="33" t="s">
        <v>116</v>
      </c>
      <c r="J42" s="33" t="s">
        <v>77</v>
      </c>
      <c r="K42" s="33" t="s">
        <v>1277</v>
      </c>
      <c r="L42" s="33" t="s">
        <v>1291</v>
      </c>
      <c r="M42" s="33" t="s">
        <v>385</v>
      </c>
      <c r="N42" s="8">
        <f>IFERROR(VLOOKUP(A42,Bodovani_zavody_3plus!$A$2:$EL$71,3,FALSE),0)</f>
        <v>29</v>
      </c>
    </row>
    <row r="43" spans="1:14" x14ac:dyDescent="0.25">
      <c r="A43" s="32">
        <v>42</v>
      </c>
      <c r="B43" s="33" t="s">
        <v>1292</v>
      </c>
      <c r="C43" s="34" t="s">
        <v>30</v>
      </c>
      <c r="D43" s="34" t="s">
        <v>57</v>
      </c>
      <c r="E43" s="33" t="s">
        <v>345</v>
      </c>
      <c r="F43" s="35"/>
      <c r="G43" s="33" t="s">
        <v>1293</v>
      </c>
      <c r="H43" s="33" t="s">
        <v>107</v>
      </c>
      <c r="I43" s="33" t="s">
        <v>1294</v>
      </c>
      <c r="J43" s="33" t="s">
        <v>1269</v>
      </c>
      <c r="K43" s="33" t="s">
        <v>1269</v>
      </c>
      <c r="L43" s="33" t="s">
        <v>1295</v>
      </c>
      <c r="M43" s="33" t="s">
        <v>1296</v>
      </c>
      <c r="N43" s="8">
        <f>IFERROR(VLOOKUP(A43,Bodovani_zavody_3plus!$A$2:$EL$71,3,FALSE),0)</f>
        <v>28</v>
      </c>
    </row>
    <row r="44" spans="1:14" x14ac:dyDescent="0.25">
      <c r="A44" s="32">
        <v>43</v>
      </c>
      <c r="B44" s="33" t="s">
        <v>1297</v>
      </c>
      <c r="C44" s="34" t="s">
        <v>97</v>
      </c>
      <c r="D44" s="34" t="s">
        <v>1298</v>
      </c>
      <c r="E44" s="33" t="s">
        <v>1104</v>
      </c>
      <c r="F44" s="34" t="s">
        <v>1299</v>
      </c>
      <c r="G44" s="33" t="s">
        <v>1300</v>
      </c>
      <c r="H44" s="33" t="s">
        <v>167</v>
      </c>
      <c r="I44" s="33" t="s">
        <v>1301</v>
      </c>
      <c r="J44" s="33" t="s">
        <v>118</v>
      </c>
      <c r="K44" s="33" t="s">
        <v>1302</v>
      </c>
      <c r="L44" s="33" t="s">
        <v>1303</v>
      </c>
      <c r="M44" s="33" t="s">
        <v>1304</v>
      </c>
      <c r="N44" s="8">
        <f>IFERROR(VLOOKUP(A44,Bodovani_zavody_3plus!$A$2:$EL$71,3,FALSE),0)</f>
        <v>27</v>
      </c>
    </row>
    <row r="45" spans="1:14" x14ac:dyDescent="0.25">
      <c r="A45" s="32">
        <v>44</v>
      </c>
      <c r="B45" s="33" t="s">
        <v>1305</v>
      </c>
      <c r="C45" s="34" t="s">
        <v>621</v>
      </c>
      <c r="D45" s="34" t="s">
        <v>694</v>
      </c>
      <c r="E45" s="33" t="s">
        <v>419</v>
      </c>
      <c r="F45" s="34" t="s">
        <v>588</v>
      </c>
      <c r="G45" s="33" t="s">
        <v>1306</v>
      </c>
      <c r="H45" s="33" t="s">
        <v>167</v>
      </c>
      <c r="I45" s="33" t="s">
        <v>117</v>
      </c>
      <c r="J45" s="33" t="s">
        <v>1307</v>
      </c>
      <c r="K45" s="33" t="s">
        <v>1296</v>
      </c>
      <c r="L45" s="33" t="s">
        <v>1308</v>
      </c>
      <c r="M45" s="33" t="s">
        <v>1309</v>
      </c>
      <c r="N45" s="8">
        <f>IFERROR(VLOOKUP(A45,Bodovani_zavody_3plus!$A$2:$EL$71,3,FALSE),0)</f>
        <v>26</v>
      </c>
    </row>
    <row r="46" spans="1:14" x14ac:dyDescent="0.25">
      <c r="A46" s="32">
        <v>45</v>
      </c>
      <c r="B46" s="33" t="s">
        <v>1310</v>
      </c>
      <c r="C46" s="34" t="s">
        <v>57</v>
      </c>
      <c r="D46" s="34" t="s">
        <v>771</v>
      </c>
      <c r="E46" s="33" t="s">
        <v>1030</v>
      </c>
      <c r="F46" s="34" t="s">
        <v>706</v>
      </c>
      <c r="G46" s="33" t="s">
        <v>1311</v>
      </c>
      <c r="H46" s="33" t="s">
        <v>422</v>
      </c>
      <c r="I46" s="33" t="s">
        <v>1312</v>
      </c>
      <c r="J46" s="33" t="s">
        <v>1313</v>
      </c>
      <c r="K46" s="33" t="s">
        <v>1314</v>
      </c>
      <c r="L46" s="33" t="s">
        <v>300</v>
      </c>
      <c r="M46" s="33" t="s">
        <v>1315</v>
      </c>
      <c r="N46" s="8">
        <f>IFERROR(VLOOKUP(A46,Bodovani_zavody_3plus!$A$2:$EL$71,3,FALSE),0)</f>
        <v>25</v>
      </c>
    </row>
    <row r="47" spans="1:14" x14ac:dyDescent="0.25">
      <c r="A47" s="32">
        <v>46</v>
      </c>
      <c r="B47" s="33" t="s">
        <v>1316</v>
      </c>
      <c r="C47" s="34" t="s">
        <v>112</v>
      </c>
      <c r="D47" s="34" t="s">
        <v>1317</v>
      </c>
      <c r="E47" s="33" t="s">
        <v>1104</v>
      </c>
      <c r="F47" s="34" t="s">
        <v>1318</v>
      </c>
      <c r="G47" s="33" t="s">
        <v>1319</v>
      </c>
      <c r="H47" s="33" t="s">
        <v>1320</v>
      </c>
      <c r="I47" s="33" t="s">
        <v>1321</v>
      </c>
      <c r="J47" s="33" t="s">
        <v>1322</v>
      </c>
      <c r="K47" s="33" t="s">
        <v>1253</v>
      </c>
      <c r="L47" s="33" t="s">
        <v>1286</v>
      </c>
      <c r="M47" s="33" t="s">
        <v>1323</v>
      </c>
      <c r="N47" s="8">
        <f>IFERROR(VLOOKUP(A47,Bodovani_zavody_3plus!$A$2:$EL$71,3,FALSE),0)</f>
        <v>24</v>
      </c>
    </row>
    <row r="48" spans="1:14" x14ac:dyDescent="0.25">
      <c r="A48" s="32">
        <v>47</v>
      </c>
      <c r="B48" s="33" t="s">
        <v>1324</v>
      </c>
      <c r="C48" s="34" t="s">
        <v>1325</v>
      </c>
      <c r="D48" s="34" t="s">
        <v>75</v>
      </c>
      <c r="E48" s="33" t="s">
        <v>363</v>
      </c>
      <c r="F48" s="34" t="s">
        <v>1326</v>
      </c>
      <c r="G48" s="33" t="s">
        <v>1327</v>
      </c>
      <c r="H48" s="33" t="s">
        <v>1328</v>
      </c>
      <c r="I48" s="33" t="s">
        <v>393</v>
      </c>
      <c r="J48" s="33" t="s">
        <v>226</v>
      </c>
      <c r="K48" s="33" t="s">
        <v>233</v>
      </c>
      <c r="L48" s="33" t="s">
        <v>1302</v>
      </c>
      <c r="M48" s="33" t="s">
        <v>231</v>
      </c>
      <c r="N48" s="8">
        <f>IFERROR(VLOOKUP(A48,Bodovani_zavody_3plus!$A$2:$EL$71,3,FALSE),0)</f>
        <v>23</v>
      </c>
    </row>
    <row r="49" spans="1:14" x14ac:dyDescent="0.25">
      <c r="A49" s="32">
        <v>48</v>
      </c>
      <c r="B49" s="33" t="s">
        <v>1329</v>
      </c>
      <c r="C49" s="34" t="s">
        <v>74</v>
      </c>
      <c r="D49" s="34" t="s">
        <v>1330</v>
      </c>
      <c r="E49" s="33" t="s">
        <v>1211</v>
      </c>
      <c r="F49" s="35"/>
      <c r="G49" s="33" t="s">
        <v>1331</v>
      </c>
      <c r="H49" s="33" t="s">
        <v>283</v>
      </c>
      <c r="I49" s="33" t="s">
        <v>1332</v>
      </c>
      <c r="J49" s="33" t="s">
        <v>368</v>
      </c>
      <c r="K49" s="33" t="s">
        <v>1314</v>
      </c>
      <c r="L49" s="33" t="s">
        <v>384</v>
      </c>
      <c r="M49" s="33" t="s">
        <v>1333</v>
      </c>
      <c r="N49" s="8">
        <f>IFERROR(VLOOKUP(A49,Bodovani_zavody_3plus!$A$2:$EL$71,3,FALSE),0)</f>
        <v>22</v>
      </c>
    </row>
    <row r="50" spans="1:14" x14ac:dyDescent="0.25">
      <c r="A50" s="32">
        <v>49</v>
      </c>
      <c r="B50" s="33" t="s">
        <v>1334</v>
      </c>
      <c r="C50" s="34" t="s">
        <v>41</v>
      </c>
      <c r="D50" s="34" t="s">
        <v>1335</v>
      </c>
      <c r="E50" s="33" t="s">
        <v>1164</v>
      </c>
      <c r="F50" s="35"/>
      <c r="G50" s="33" t="s">
        <v>1336</v>
      </c>
      <c r="H50" s="33" t="s">
        <v>238</v>
      </c>
      <c r="I50" s="33" t="s">
        <v>1337</v>
      </c>
      <c r="J50" s="33" t="s">
        <v>1338</v>
      </c>
      <c r="K50" s="33" t="s">
        <v>1339</v>
      </c>
      <c r="L50" s="33" t="s">
        <v>247</v>
      </c>
      <c r="M50" s="33" t="s">
        <v>1301</v>
      </c>
      <c r="N50" s="8">
        <f>IFERROR(VLOOKUP(A50,Bodovani_zavody_3plus!$A$2:$EL$71,3,FALSE),0)</f>
        <v>21</v>
      </c>
    </row>
    <row r="51" spans="1:14" x14ac:dyDescent="0.25">
      <c r="A51" s="32">
        <v>50</v>
      </c>
      <c r="B51" s="33" t="s">
        <v>1340</v>
      </c>
      <c r="C51" s="34" t="s">
        <v>593</v>
      </c>
      <c r="D51" s="34" t="s">
        <v>1341</v>
      </c>
      <c r="E51" s="33" t="s">
        <v>1211</v>
      </c>
      <c r="F51" s="35"/>
      <c r="G51" s="33" t="s">
        <v>1342</v>
      </c>
      <c r="H51" s="33" t="s">
        <v>441</v>
      </c>
      <c r="I51" s="33" t="s">
        <v>1333</v>
      </c>
      <c r="J51" s="33" t="s">
        <v>247</v>
      </c>
      <c r="K51" s="33" t="s">
        <v>305</v>
      </c>
      <c r="L51" s="33" t="s">
        <v>1343</v>
      </c>
      <c r="M51" s="33" t="s">
        <v>384</v>
      </c>
      <c r="N51" s="8">
        <f>IFERROR(VLOOKUP(A51,Bodovani_zavody_3plus!$A$2:$EL$71,3,FALSE),0)</f>
        <v>20</v>
      </c>
    </row>
    <row r="52" spans="1:14" x14ac:dyDescent="0.25">
      <c r="A52" s="32">
        <v>51</v>
      </c>
      <c r="B52" s="33" t="s">
        <v>1344</v>
      </c>
      <c r="C52" s="34" t="s">
        <v>578</v>
      </c>
      <c r="D52" s="34" t="s">
        <v>638</v>
      </c>
      <c r="E52" s="33" t="s">
        <v>1211</v>
      </c>
      <c r="F52" s="34" t="s">
        <v>439</v>
      </c>
      <c r="G52" s="33" t="s">
        <v>1345</v>
      </c>
      <c r="H52" s="33" t="s">
        <v>238</v>
      </c>
      <c r="I52" s="33" t="s">
        <v>1346</v>
      </c>
      <c r="J52" s="33" t="s">
        <v>1337</v>
      </c>
      <c r="K52" s="33" t="s">
        <v>1347</v>
      </c>
      <c r="L52" s="33" t="s">
        <v>1348</v>
      </c>
      <c r="M52" s="33" t="s">
        <v>1349</v>
      </c>
      <c r="N52" s="8">
        <f>IFERROR(VLOOKUP(A52,Bodovani_zavody_3plus!$A$2:$EL$71,3,FALSE),0)</f>
        <v>19</v>
      </c>
    </row>
    <row r="53" spans="1:14" x14ac:dyDescent="0.25">
      <c r="A53" s="32">
        <v>52</v>
      </c>
      <c r="B53" s="33" t="s">
        <v>1350</v>
      </c>
      <c r="C53" s="34" t="s">
        <v>97</v>
      </c>
      <c r="D53" s="34" t="s">
        <v>1351</v>
      </c>
      <c r="E53" s="33" t="s">
        <v>1074</v>
      </c>
      <c r="F53" s="35"/>
      <c r="G53" s="33" t="s">
        <v>1352</v>
      </c>
      <c r="H53" s="33" t="s">
        <v>1353</v>
      </c>
      <c r="I53" s="33" t="s">
        <v>384</v>
      </c>
      <c r="J53" s="33" t="s">
        <v>1347</v>
      </c>
      <c r="K53" s="33" t="s">
        <v>1354</v>
      </c>
      <c r="L53" s="33" t="s">
        <v>1355</v>
      </c>
      <c r="M53" s="33" t="s">
        <v>376</v>
      </c>
      <c r="N53" s="8">
        <f>IFERROR(VLOOKUP(A53,Bodovani_zavody_3plus!$A$2:$EL$71,3,FALSE),0)</f>
        <v>18</v>
      </c>
    </row>
    <row r="54" spans="1:14" x14ac:dyDescent="0.25">
      <c r="A54" s="32">
        <v>53</v>
      </c>
      <c r="B54" s="33" t="s">
        <v>1356</v>
      </c>
      <c r="C54" s="34" t="s">
        <v>627</v>
      </c>
      <c r="D54" s="34" t="s">
        <v>1357</v>
      </c>
      <c r="E54" s="33" t="s">
        <v>1104</v>
      </c>
      <c r="F54" s="34" t="s">
        <v>1358</v>
      </c>
      <c r="G54" s="33" t="s">
        <v>1359</v>
      </c>
      <c r="H54" s="33" t="s">
        <v>1360</v>
      </c>
      <c r="I54" s="33" t="s">
        <v>265</v>
      </c>
      <c r="J54" s="33" t="s">
        <v>1361</v>
      </c>
      <c r="K54" s="33" t="s">
        <v>247</v>
      </c>
      <c r="L54" s="33" t="s">
        <v>305</v>
      </c>
      <c r="M54" s="33" t="s">
        <v>1362</v>
      </c>
      <c r="N54" s="8">
        <f>IFERROR(VLOOKUP(A54,Bodovani_zavody_3plus!$A$2:$EL$71,3,FALSE),0)</f>
        <v>17</v>
      </c>
    </row>
    <row r="55" spans="1:14" x14ac:dyDescent="0.25">
      <c r="A55" s="32">
        <v>54</v>
      </c>
      <c r="B55" s="33" t="s">
        <v>1363</v>
      </c>
      <c r="C55" s="34" t="s">
        <v>112</v>
      </c>
      <c r="D55" s="34" t="s">
        <v>908</v>
      </c>
      <c r="E55" s="33" t="s">
        <v>1138</v>
      </c>
      <c r="F55" s="34" t="s">
        <v>1364</v>
      </c>
      <c r="G55" s="33" t="s">
        <v>1365</v>
      </c>
      <c r="H55" s="33" t="s">
        <v>264</v>
      </c>
      <c r="I55" s="33" t="s">
        <v>1366</v>
      </c>
      <c r="J55" s="33" t="s">
        <v>1367</v>
      </c>
      <c r="K55" s="33" t="s">
        <v>466</v>
      </c>
      <c r="L55" s="33" t="s">
        <v>1366</v>
      </c>
      <c r="M55" s="33" t="s">
        <v>375</v>
      </c>
      <c r="N55" s="8">
        <f>IFERROR(VLOOKUP(A55,Bodovani_zavody_3plus!$A$2:$EL$71,3,FALSE),0)</f>
        <v>16</v>
      </c>
    </row>
    <row r="56" spans="1:14" x14ac:dyDescent="0.25">
      <c r="A56" s="32">
        <v>55</v>
      </c>
      <c r="B56" s="33" t="s">
        <v>1368</v>
      </c>
      <c r="C56" s="34" t="s">
        <v>593</v>
      </c>
      <c r="D56" s="34" t="s">
        <v>1369</v>
      </c>
      <c r="E56" s="33" t="s">
        <v>1211</v>
      </c>
      <c r="F56" s="34" t="s">
        <v>842</v>
      </c>
      <c r="G56" s="33" t="s">
        <v>1365</v>
      </c>
      <c r="H56" s="33" t="s">
        <v>382</v>
      </c>
      <c r="I56" s="33" t="s">
        <v>393</v>
      </c>
      <c r="J56" s="33" t="s">
        <v>1370</v>
      </c>
      <c r="K56" s="33" t="s">
        <v>393</v>
      </c>
      <c r="L56" s="33" t="s">
        <v>1346</v>
      </c>
      <c r="M56" s="33" t="s">
        <v>1370</v>
      </c>
      <c r="N56" s="8">
        <f>IFERROR(VLOOKUP(A56,Bodovani_zavody_3plus!$A$2:$EL$71,3,FALSE),0)</f>
        <v>15</v>
      </c>
    </row>
    <row r="57" spans="1:14" x14ac:dyDescent="0.25">
      <c r="A57" s="32">
        <v>56</v>
      </c>
      <c r="B57" s="33" t="s">
        <v>1371</v>
      </c>
      <c r="C57" s="34" t="s">
        <v>586</v>
      </c>
      <c r="D57" s="34" t="s">
        <v>707</v>
      </c>
      <c r="E57" s="33" t="s">
        <v>354</v>
      </c>
      <c r="F57" s="34" t="s">
        <v>1245</v>
      </c>
      <c r="G57" s="33" t="s">
        <v>1372</v>
      </c>
      <c r="H57" s="33" t="s">
        <v>382</v>
      </c>
      <c r="I57" s="33" t="s">
        <v>466</v>
      </c>
      <c r="J57" s="33" t="s">
        <v>1362</v>
      </c>
      <c r="K57" s="33" t="s">
        <v>1373</v>
      </c>
      <c r="L57" s="33" t="s">
        <v>400</v>
      </c>
      <c r="M57" s="33" t="s">
        <v>1370</v>
      </c>
      <c r="N57" s="8">
        <f>IFERROR(VLOOKUP(A57,Bodovani_zavody_3plus!$A$2:$EL$71,3,FALSE),0)</f>
        <v>14</v>
      </c>
    </row>
    <row r="58" spans="1:14" x14ac:dyDescent="0.25">
      <c r="A58" s="32">
        <v>57</v>
      </c>
      <c r="B58" s="33" t="s">
        <v>1374</v>
      </c>
      <c r="C58" s="34" t="s">
        <v>627</v>
      </c>
      <c r="D58" s="34" t="s">
        <v>1375</v>
      </c>
      <c r="E58" s="33" t="s">
        <v>363</v>
      </c>
      <c r="F58" s="34" t="s">
        <v>718</v>
      </c>
      <c r="G58" s="33" t="s">
        <v>1376</v>
      </c>
      <c r="H58" s="33" t="s">
        <v>407</v>
      </c>
      <c r="I58" s="33" t="s">
        <v>1377</v>
      </c>
      <c r="J58" s="33" t="s">
        <v>1378</v>
      </c>
      <c r="K58" s="33" t="s">
        <v>1379</v>
      </c>
      <c r="L58" s="33" t="s">
        <v>1380</v>
      </c>
      <c r="M58" s="33" t="s">
        <v>267</v>
      </c>
      <c r="N58" s="8">
        <f>IFERROR(VLOOKUP(A58,Bodovani_zavody_3plus!$A$2:$EL$71,3,FALSE),0)</f>
        <v>13</v>
      </c>
    </row>
    <row r="59" spans="1:14" x14ac:dyDescent="0.25">
      <c r="A59" s="32">
        <v>58</v>
      </c>
      <c r="B59" s="33" t="s">
        <v>1381</v>
      </c>
      <c r="C59" s="34" t="s">
        <v>97</v>
      </c>
      <c r="D59" s="34" t="s">
        <v>697</v>
      </c>
      <c r="E59" s="33" t="s">
        <v>1138</v>
      </c>
      <c r="F59" s="35"/>
      <c r="G59" s="33" t="s">
        <v>1382</v>
      </c>
      <c r="H59" s="33" t="s">
        <v>1383</v>
      </c>
      <c r="I59" s="33" t="s">
        <v>241</v>
      </c>
      <c r="J59" s="33" t="s">
        <v>1384</v>
      </c>
      <c r="K59" s="33" t="s">
        <v>267</v>
      </c>
      <c r="L59" s="33" t="s">
        <v>1385</v>
      </c>
      <c r="M59" s="33" t="s">
        <v>1386</v>
      </c>
      <c r="N59" s="8">
        <f>IFERROR(VLOOKUP(A59,Bodovani_zavody_3plus!$A$2:$EL$71,3,FALSE),0)</f>
        <v>12</v>
      </c>
    </row>
    <row r="60" spans="1:14" x14ac:dyDescent="0.25">
      <c r="A60" s="32">
        <v>59</v>
      </c>
      <c r="B60" s="33" t="s">
        <v>1387</v>
      </c>
      <c r="C60" s="34" t="s">
        <v>627</v>
      </c>
      <c r="D60" s="34" t="s">
        <v>1388</v>
      </c>
      <c r="E60" s="33" t="s">
        <v>335</v>
      </c>
      <c r="F60" s="34" t="s">
        <v>1389</v>
      </c>
      <c r="G60" s="33" t="s">
        <v>1390</v>
      </c>
      <c r="H60" s="33" t="s">
        <v>1391</v>
      </c>
      <c r="I60" s="33" t="s">
        <v>1392</v>
      </c>
      <c r="J60" s="33" t="s">
        <v>1332</v>
      </c>
      <c r="K60" s="33" t="s">
        <v>1370</v>
      </c>
      <c r="L60" s="33" t="s">
        <v>1392</v>
      </c>
      <c r="M60" s="33" t="s">
        <v>286</v>
      </c>
      <c r="N60" s="8">
        <f>IFERROR(VLOOKUP(A60,Bodovani_zavody_3plus!$A$2:$EL$71,3,FALSE),0)</f>
        <v>11</v>
      </c>
    </row>
    <row r="61" spans="1:14" x14ac:dyDescent="0.25">
      <c r="A61" s="32">
        <v>60</v>
      </c>
      <c r="B61" s="33" t="s">
        <v>1393</v>
      </c>
      <c r="C61" s="34" t="s">
        <v>97</v>
      </c>
      <c r="D61" s="34" t="s">
        <v>1394</v>
      </c>
      <c r="E61" s="33" t="s">
        <v>404</v>
      </c>
      <c r="F61" s="34" t="s">
        <v>1395</v>
      </c>
      <c r="G61" s="33" t="s">
        <v>1396</v>
      </c>
      <c r="H61" s="33" t="s">
        <v>92</v>
      </c>
      <c r="I61" s="33" t="s">
        <v>1303</v>
      </c>
      <c r="J61" s="33" t="s">
        <v>241</v>
      </c>
      <c r="K61" s="33" t="s">
        <v>1397</v>
      </c>
      <c r="L61" s="33" t="s">
        <v>1398</v>
      </c>
      <c r="M61" s="33" t="s">
        <v>1399</v>
      </c>
      <c r="N61" s="8">
        <f>IFERROR(VLOOKUP(A61,Bodovani_zavody_3plus!$A$2:$EL$71,3,FALSE),0)</f>
        <v>10</v>
      </c>
    </row>
    <row r="62" spans="1:14" x14ac:dyDescent="0.25">
      <c r="A62" s="32">
        <v>61</v>
      </c>
      <c r="B62" s="33" t="s">
        <v>1400</v>
      </c>
      <c r="C62" s="34" t="s">
        <v>578</v>
      </c>
      <c r="D62" s="34" t="s">
        <v>699</v>
      </c>
      <c r="E62" s="33" t="s">
        <v>354</v>
      </c>
      <c r="F62" s="34" t="s">
        <v>1401</v>
      </c>
      <c r="G62" s="33" t="s">
        <v>1402</v>
      </c>
      <c r="H62" s="33" t="s">
        <v>175</v>
      </c>
      <c r="I62" s="33" t="s">
        <v>275</v>
      </c>
      <c r="J62" s="33" t="s">
        <v>1403</v>
      </c>
      <c r="K62" s="33" t="s">
        <v>1379</v>
      </c>
      <c r="L62" s="33" t="s">
        <v>1404</v>
      </c>
      <c r="M62" s="33" t="s">
        <v>1405</v>
      </c>
      <c r="N62" s="8">
        <f>IFERROR(VLOOKUP(A62,Bodovani_zavody_3plus!$A$2:$EL$71,3,FALSE),0)</f>
        <v>9</v>
      </c>
    </row>
    <row r="63" spans="1:14" x14ac:dyDescent="0.25">
      <c r="A63" s="32">
        <v>62</v>
      </c>
      <c r="B63" s="33" t="s">
        <v>1406</v>
      </c>
      <c r="C63" s="34" t="s">
        <v>677</v>
      </c>
      <c r="D63" s="34" t="s">
        <v>1407</v>
      </c>
      <c r="E63" s="33" t="s">
        <v>1098</v>
      </c>
      <c r="F63" s="35"/>
      <c r="G63" s="33" t="s">
        <v>1408</v>
      </c>
      <c r="H63" s="33" t="s">
        <v>1409</v>
      </c>
      <c r="I63" s="33" t="s">
        <v>149</v>
      </c>
      <c r="J63" s="33" t="s">
        <v>241</v>
      </c>
      <c r="K63" s="33" t="s">
        <v>1403</v>
      </c>
      <c r="L63" s="33" t="s">
        <v>1410</v>
      </c>
      <c r="M63" s="33" t="s">
        <v>1411</v>
      </c>
      <c r="N63" s="8">
        <f>IFERROR(VLOOKUP(A63,Bodovani_zavody_3plus!$A$2:$EL$71,3,FALSE),0)</f>
        <v>8</v>
      </c>
    </row>
    <row r="64" spans="1:14" x14ac:dyDescent="0.25">
      <c r="A64" s="32">
        <v>63</v>
      </c>
      <c r="B64" s="33" t="s">
        <v>1412</v>
      </c>
      <c r="C64" s="34" t="s">
        <v>97</v>
      </c>
      <c r="D64" s="34" t="s">
        <v>1413</v>
      </c>
      <c r="E64" s="33" t="s">
        <v>404</v>
      </c>
      <c r="F64" s="34" t="s">
        <v>1414</v>
      </c>
      <c r="G64" s="33" t="s">
        <v>1415</v>
      </c>
      <c r="H64" s="33" t="s">
        <v>255</v>
      </c>
      <c r="I64" s="33" t="s">
        <v>259</v>
      </c>
      <c r="J64" s="33" t="s">
        <v>267</v>
      </c>
      <c r="K64" s="33" t="s">
        <v>1397</v>
      </c>
      <c r="L64" s="33" t="s">
        <v>1416</v>
      </c>
      <c r="M64" s="33" t="s">
        <v>1417</v>
      </c>
      <c r="N64" s="8">
        <f>IFERROR(VLOOKUP(A64,Bodovani_zavody_3plus!$A$2:$EL$71,3,FALSE),0)</f>
        <v>7</v>
      </c>
    </row>
    <row r="65" spans="1:14" x14ac:dyDescent="0.25">
      <c r="A65" s="32">
        <v>64</v>
      </c>
      <c r="B65" s="33" t="s">
        <v>1418</v>
      </c>
      <c r="C65" s="34" t="s">
        <v>1419</v>
      </c>
      <c r="D65" s="34" t="s">
        <v>1420</v>
      </c>
      <c r="E65" s="33" t="s">
        <v>1164</v>
      </c>
      <c r="F65" s="34" t="s">
        <v>1421</v>
      </c>
      <c r="G65" s="33" t="s">
        <v>1422</v>
      </c>
      <c r="H65" s="33" t="s">
        <v>175</v>
      </c>
      <c r="I65" s="33" t="s">
        <v>1333</v>
      </c>
      <c r="J65" s="33" t="s">
        <v>1423</v>
      </c>
      <c r="K65" s="33" t="s">
        <v>285</v>
      </c>
      <c r="L65" s="33" t="s">
        <v>474</v>
      </c>
      <c r="M65" s="33" t="s">
        <v>1424</v>
      </c>
      <c r="N65" s="8">
        <f>IFERROR(VLOOKUP(A65,Bodovani_zavody_3plus!$A$2:$EL$71,3,FALSE),0)</f>
        <v>6</v>
      </c>
    </row>
    <row r="66" spans="1:14" x14ac:dyDescent="0.25">
      <c r="A66" s="32">
        <v>65</v>
      </c>
      <c r="B66" s="33" t="s">
        <v>1425</v>
      </c>
      <c r="C66" s="34" t="s">
        <v>800</v>
      </c>
      <c r="D66" s="34" t="s">
        <v>819</v>
      </c>
      <c r="E66" s="33" t="s">
        <v>354</v>
      </c>
      <c r="F66" s="34" t="s">
        <v>1426</v>
      </c>
      <c r="G66" s="33" t="s">
        <v>1427</v>
      </c>
      <c r="H66" s="33" t="s">
        <v>457</v>
      </c>
      <c r="I66" s="33" t="s">
        <v>1428</v>
      </c>
      <c r="J66" s="33" t="s">
        <v>1373</v>
      </c>
      <c r="K66" s="33" t="s">
        <v>1429</v>
      </c>
      <c r="L66" s="33" t="s">
        <v>1430</v>
      </c>
      <c r="M66" s="33" t="s">
        <v>293</v>
      </c>
      <c r="N66" s="8">
        <f>IFERROR(VLOOKUP(A66,Bodovani_zavody_3plus!$A$2:$EL$71,3,FALSE),0)</f>
        <v>5</v>
      </c>
    </row>
    <row r="67" spans="1:14" x14ac:dyDescent="0.25">
      <c r="A67" s="32">
        <v>66</v>
      </c>
      <c r="B67" s="33" t="s">
        <v>1431</v>
      </c>
      <c r="C67" s="34" t="s">
        <v>1432</v>
      </c>
      <c r="D67" s="34" t="s">
        <v>1433</v>
      </c>
      <c r="E67" s="33" t="s">
        <v>1108</v>
      </c>
      <c r="F67" s="35"/>
      <c r="G67" s="33" t="s">
        <v>1434</v>
      </c>
      <c r="H67" s="33" t="s">
        <v>450</v>
      </c>
      <c r="I67" s="33" t="s">
        <v>1435</v>
      </c>
      <c r="J67" s="33" t="s">
        <v>1436</v>
      </c>
      <c r="K67" s="33" t="s">
        <v>1398</v>
      </c>
      <c r="L67" s="33" t="s">
        <v>1437</v>
      </c>
      <c r="M67" s="33" t="s">
        <v>410</v>
      </c>
      <c r="N67" s="8">
        <f>IFERROR(VLOOKUP(A67,Bodovani_zavody_3plus!$A$2:$EL$71,3,FALSE),0)</f>
        <v>4</v>
      </c>
    </row>
    <row r="68" spans="1:14" x14ac:dyDescent="0.25">
      <c r="A68" s="32">
        <v>67</v>
      </c>
      <c r="B68" s="33" t="s">
        <v>1438</v>
      </c>
      <c r="C68" s="34" t="s">
        <v>596</v>
      </c>
      <c r="D68" s="34" t="s">
        <v>1439</v>
      </c>
      <c r="E68" s="33" t="s">
        <v>1138</v>
      </c>
      <c r="F68" s="34" t="s">
        <v>1440</v>
      </c>
      <c r="G68" s="33" t="s">
        <v>1441</v>
      </c>
      <c r="H68" s="33" t="s">
        <v>422</v>
      </c>
      <c r="I68" s="33" t="s">
        <v>1442</v>
      </c>
      <c r="J68" s="33" t="s">
        <v>168</v>
      </c>
      <c r="K68" s="33" t="s">
        <v>1443</v>
      </c>
      <c r="L68" s="33" t="s">
        <v>1444</v>
      </c>
      <c r="M68" s="33" t="s">
        <v>1445</v>
      </c>
      <c r="N68" s="8">
        <f>IFERROR(VLOOKUP(A68,Bodovani_zavody_3plus!$A$2:$EL$71,3,FALSE),0)</f>
        <v>3</v>
      </c>
    </row>
    <row r="69" spans="1:14" x14ac:dyDescent="0.25">
      <c r="A69" s="32"/>
      <c r="B69" s="33" t="s">
        <v>1446</v>
      </c>
      <c r="C69" s="34" t="s">
        <v>151</v>
      </c>
      <c r="D69" s="34" t="s">
        <v>1447</v>
      </c>
      <c r="E69" s="33" t="s">
        <v>354</v>
      </c>
      <c r="F69" s="34" t="s">
        <v>1448</v>
      </c>
      <c r="G69" s="32" t="s">
        <v>489</v>
      </c>
      <c r="H69" s="33" t="s">
        <v>1252</v>
      </c>
      <c r="I69" s="33" t="s">
        <v>1449</v>
      </c>
      <c r="J69" s="33" t="s">
        <v>444</v>
      </c>
      <c r="K69" s="32"/>
      <c r="L69" s="32"/>
      <c r="M69" s="32"/>
      <c r="N69" s="8">
        <f>IFERROR(VLOOKUP(A69,Bodovani_zavody_3plus!$A$2:$EL$71,3,FALSE),0)</f>
        <v>0</v>
      </c>
    </row>
    <row r="70" spans="1:14" x14ac:dyDescent="0.25">
      <c r="A70" s="32"/>
      <c r="B70" s="33" t="s">
        <v>1459</v>
      </c>
      <c r="C70" s="34" t="s">
        <v>188</v>
      </c>
      <c r="D70" s="34" t="s">
        <v>1460</v>
      </c>
      <c r="E70" s="33" t="s">
        <v>354</v>
      </c>
      <c r="F70" s="35"/>
      <c r="G70" s="32" t="s">
        <v>489</v>
      </c>
      <c r="H70" s="33" t="s">
        <v>1353</v>
      </c>
      <c r="I70" s="33" t="s">
        <v>1461</v>
      </c>
      <c r="J70" s="33" t="s">
        <v>1462</v>
      </c>
      <c r="K70" s="32"/>
      <c r="L70" s="32"/>
      <c r="M70" s="32"/>
      <c r="N70" s="8">
        <f>IFERROR(VLOOKUP(A70,Bodovani_zavody_3plus!$A$2:$EL$71,3,FALSE),0)</f>
        <v>0</v>
      </c>
    </row>
    <row r="71" spans="1:14" x14ac:dyDescent="0.25">
      <c r="A71" s="32"/>
      <c r="B71" s="33" t="s">
        <v>1463</v>
      </c>
      <c r="C71" s="34" t="s">
        <v>1464</v>
      </c>
      <c r="D71" s="34" t="s">
        <v>1465</v>
      </c>
      <c r="E71" s="33" t="s">
        <v>1030</v>
      </c>
      <c r="F71" s="34" t="s">
        <v>1466</v>
      </c>
      <c r="G71" s="32" t="s">
        <v>489</v>
      </c>
      <c r="H71" s="33" t="s">
        <v>1092</v>
      </c>
      <c r="I71" s="32"/>
      <c r="J71" s="32"/>
      <c r="K71" s="32"/>
      <c r="L71" s="32"/>
      <c r="M71" s="32"/>
      <c r="N71" s="8">
        <f>IFERROR(VLOOKUP(A71,Bodovani_zavody_3plus!$A$2:$EL$71,3,FALSE),0)</f>
        <v>0</v>
      </c>
    </row>
    <row r="72" spans="1:14" x14ac:dyDescent="0.25">
      <c r="A72" s="32"/>
      <c r="B72" s="33" t="s">
        <v>1450</v>
      </c>
      <c r="C72" s="34" t="s">
        <v>41</v>
      </c>
      <c r="D72" s="34" t="s">
        <v>1451</v>
      </c>
      <c r="E72" s="33" t="s">
        <v>32</v>
      </c>
      <c r="F72" s="34" t="s">
        <v>1452</v>
      </c>
      <c r="G72" s="32" t="s">
        <v>489</v>
      </c>
      <c r="H72" s="33" t="s">
        <v>1033</v>
      </c>
      <c r="I72" s="33" t="s">
        <v>55</v>
      </c>
      <c r="J72" s="32"/>
      <c r="K72" s="32"/>
      <c r="L72" s="32"/>
      <c r="M72" s="32"/>
      <c r="N72" s="8">
        <f>IFERROR(VLOOKUP(A72,Bodovani_zavody_3plus!$A$2:$EL$71,3,FALSE),0)</f>
        <v>0</v>
      </c>
    </row>
    <row r="73" spans="1:14" x14ac:dyDescent="0.25">
      <c r="A73" s="32"/>
      <c r="B73" s="33" t="s">
        <v>1453</v>
      </c>
      <c r="C73" s="34" t="s">
        <v>74</v>
      </c>
      <c r="D73" s="34" t="s">
        <v>1454</v>
      </c>
      <c r="E73" s="33" t="s">
        <v>1211</v>
      </c>
      <c r="F73" s="34" t="s">
        <v>1455</v>
      </c>
      <c r="G73" s="32" t="s">
        <v>489</v>
      </c>
      <c r="H73" s="33" t="s">
        <v>1456</v>
      </c>
      <c r="I73" s="33" t="s">
        <v>1457</v>
      </c>
      <c r="J73" s="33" t="s">
        <v>1148</v>
      </c>
      <c r="K73" s="33" t="s">
        <v>368</v>
      </c>
      <c r="L73" s="32"/>
      <c r="M73" s="32"/>
      <c r="N73" s="8">
        <f>IFERROR(VLOOKUP(A73,Bodovani_zavody_3plus!$A$2:$EL$71,3,FALSE),0)</f>
        <v>0</v>
      </c>
    </row>
    <row r="74" spans="1:14" x14ac:dyDescent="0.25">
      <c r="A74" s="32"/>
      <c r="B74" s="33" t="s">
        <v>1458</v>
      </c>
      <c r="C74" s="34" t="s">
        <v>627</v>
      </c>
      <c r="D74" s="34" t="s">
        <v>30</v>
      </c>
      <c r="E74" s="33" t="s">
        <v>1098</v>
      </c>
      <c r="F74" s="34" t="s">
        <v>114</v>
      </c>
      <c r="G74" s="32" t="s">
        <v>489</v>
      </c>
      <c r="H74" s="33" t="s">
        <v>183</v>
      </c>
      <c r="I74" s="33" t="s">
        <v>227</v>
      </c>
      <c r="J74" s="33" t="s">
        <v>341</v>
      </c>
      <c r="K74" s="32"/>
      <c r="L74" s="32"/>
      <c r="M74" s="32"/>
      <c r="N74" s="8">
        <f>IFERROR(VLOOKUP(A74,Bodovani_zavody_3plus!$A$2:$EL$71,3,FALSE),0)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C45" sqref="C45:D45"/>
    </sheetView>
  </sheetViews>
  <sheetFormatPr defaultColWidth="8.7109375" defaultRowHeight="15" customHeight="1" x14ac:dyDescent="0.25"/>
  <cols>
    <col min="1" max="1" width="6.5703125" style="36" customWidth="1"/>
    <col min="2" max="2" width="4.140625" style="36" customWidth="1"/>
    <col min="3" max="3" width="9" style="31" customWidth="1"/>
    <col min="4" max="4" width="11.140625" style="31" customWidth="1"/>
    <col min="5" max="5" width="6.7109375" style="36" customWidth="1"/>
    <col min="6" max="6" width="24.140625" style="31" customWidth="1"/>
    <col min="7" max="7" width="7.140625" style="36" customWidth="1"/>
    <col min="8" max="13" width="6" style="36" customWidth="1"/>
    <col min="14" max="14" width="10.85546875" style="31" bestFit="1" customWidth="1"/>
    <col min="15" max="16384" width="8.7109375" style="31"/>
  </cols>
  <sheetData>
    <row r="1" spans="1:14" x14ac:dyDescent="0.25">
      <c r="A1" s="28" t="s">
        <v>0</v>
      </c>
      <c r="B1" s="29" t="s">
        <v>1</v>
      </c>
      <c r="C1" s="30" t="s">
        <v>2</v>
      </c>
      <c r="D1" s="30" t="s">
        <v>3</v>
      </c>
      <c r="E1" s="29" t="s">
        <v>4</v>
      </c>
      <c r="F1" s="30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1027</v>
      </c>
      <c r="N1" s="12" t="s">
        <v>563</v>
      </c>
    </row>
    <row r="2" spans="1:14" x14ac:dyDescent="0.25">
      <c r="A2" s="32">
        <v>1</v>
      </c>
      <c r="B2" s="33" t="s">
        <v>1467</v>
      </c>
      <c r="C2" s="34" t="s">
        <v>13</v>
      </c>
      <c r="D2" s="34" t="s">
        <v>1468</v>
      </c>
      <c r="E2" s="33" t="s">
        <v>448</v>
      </c>
      <c r="F2" s="34" t="s">
        <v>1469</v>
      </c>
      <c r="G2" s="33" t="s">
        <v>1470</v>
      </c>
      <c r="H2" s="33" t="s">
        <v>52</v>
      </c>
      <c r="I2" s="33" t="s">
        <v>1096</v>
      </c>
      <c r="J2" s="33" t="s">
        <v>1471</v>
      </c>
      <c r="K2" s="33" t="s">
        <v>38</v>
      </c>
      <c r="L2" s="33" t="s">
        <v>1094</v>
      </c>
      <c r="M2" s="33" t="s">
        <v>1071</v>
      </c>
      <c r="N2" s="8">
        <f>IFERROR(VLOOKUP(A2,Bodovani_zavody_3plus!$A$2:$EL$71,3,FALSE),0)</f>
        <v>100</v>
      </c>
    </row>
    <row r="3" spans="1:14" x14ac:dyDescent="0.25">
      <c r="A3" s="32">
        <v>2</v>
      </c>
      <c r="B3" s="33" t="s">
        <v>1472</v>
      </c>
      <c r="C3" s="34" t="s">
        <v>151</v>
      </c>
      <c r="D3" s="34" t="s">
        <v>22</v>
      </c>
      <c r="E3" s="33" t="s">
        <v>1473</v>
      </c>
      <c r="F3" s="34" t="s">
        <v>23</v>
      </c>
      <c r="G3" s="33" t="s">
        <v>1474</v>
      </c>
      <c r="H3" s="33" t="s">
        <v>25</v>
      </c>
      <c r="I3" s="33" t="s">
        <v>1475</v>
      </c>
      <c r="J3" s="33" t="s">
        <v>1476</v>
      </c>
      <c r="K3" s="33" t="s">
        <v>1086</v>
      </c>
      <c r="L3" s="33" t="s">
        <v>1477</v>
      </c>
      <c r="M3" s="33" t="s">
        <v>1093</v>
      </c>
      <c r="N3" s="8">
        <f>IFERROR(VLOOKUP(A3,Bodovani_zavody_3plus!$A$2:$EL$71,3,FALSE),0)</f>
        <v>95</v>
      </c>
    </row>
    <row r="4" spans="1:14" x14ac:dyDescent="0.25">
      <c r="A4" s="32">
        <v>3</v>
      </c>
      <c r="B4" s="33" t="s">
        <v>1478</v>
      </c>
      <c r="C4" s="34" t="s">
        <v>627</v>
      </c>
      <c r="D4" s="34" t="s">
        <v>1479</v>
      </c>
      <c r="E4" s="33" t="s">
        <v>244</v>
      </c>
      <c r="F4" s="34" t="s">
        <v>1480</v>
      </c>
      <c r="G4" s="33" t="s">
        <v>1481</v>
      </c>
      <c r="H4" s="33" t="s">
        <v>84</v>
      </c>
      <c r="I4" s="33" t="s">
        <v>1132</v>
      </c>
      <c r="J4" s="33" t="s">
        <v>1079</v>
      </c>
      <c r="K4" s="33" t="s">
        <v>1111</v>
      </c>
      <c r="L4" s="33" t="s">
        <v>45</v>
      </c>
      <c r="M4" s="33" t="s">
        <v>1123</v>
      </c>
      <c r="N4" s="8">
        <f>IFERROR(VLOOKUP(A4,Bodovani_zavody_3plus!$A$2:$EL$71,3,FALSE),0)</f>
        <v>90</v>
      </c>
    </row>
    <row r="5" spans="1:14" x14ac:dyDescent="0.25">
      <c r="A5" s="32">
        <v>4</v>
      </c>
      <c r="B5" s="33" t="s">
        <v>1482</v>
      </c>
      <c r="C5" s="34" t="s">
        <v>112</v>
      </c>
      <c r="D5" s="34" t="s">
        <v>1483</v>
      </c>
      <c r="E5" s="33" t="s">
        <v>1484</v>
      </c>
      <c r="F5" s="34" t="s">
        <v>1485</v>
      </c>
      <c r="G5" s="33" t="s">
        <v>1486</v>
      </c>
      <c r="H5" s="33" t="s">
        <v>1456</v>
      </c>
      <c r="I5" s="33" t="s">
        <v>1161</v>
      </c>
      <c r="J5" s="33" t="s">
        <v>203</v>
      </c>
      <c r="K5" s="33" t="s">
        <v>1487</v>
      </c>
      <c r="L5" s="33" t="s">
        <v>1100</v>
      </c>
      <c r="M5" s="33" t="s">
        <v>1184</v>
      </c>
      <c r="N5" s="8">
        <f>IFERROR(VLOOKUP(A5,Bodovani_zavody_3plus!$A$2:$EL$71,3,FALSE),0)</f>
        <v>85</v>
      </c>
    </row>
    <row r="6" spans="1:14" x14ac:dyDescent="0.25">
      <c r="A6" s="32">
        <v>5</v>
      </c>
      <c r="B6" s="33" t="s">
        <v>1488</v>
      </c>
      <c r="C6" s="34" t="s">
        <v>572</v>
      </c>
      <c r="D6" s="34" t="s">
        <v>573</v>
      </c>
      <c r="E6" s="33" t="s">
        <v>448</v>
      </c>
      <c r="F6" s="34" t="s">
        <v>479</v>
      </c>
      <c r="G6" s="33" t="s">
        <v>1489</v>
      </c>
      <c r="H6" s="33" t="s">
        <v>35</v>
      </c>
      <c r="I6" s="33" t="s">
        <v>1490</v>
      </c>
      <c r="J6" s="33" t="s">
        <v>1491</v>
      </c>
      <c r="K6" s="33" t="s">
        <v>1492</v>
      </c>
      <c r="L6" s="33" t="s">
        <v>1493</v>
      </c>
      <c r="M6" s="33" t="s">
        <v>1202</v>
      </c>
      <c r="N6" s="8">
        <f>IFERROR(VLOOKUP(A6,Bodovani_zavody_3plus!$A$2:$EL$71,3,FALSE),0)</f>
        <v>80</v>
      </c>
    </row>
    <row r="7" spans="1:14" x14ac:dyDescent="0.25">
      <c r="A7" s="32">
        <v>6</v>
      </c>
      <c r="B7" s="33" t="s">
        <v>1494</v>
      </c>
      <c r="C7" s="34" t="s">
        <v>143</v>
      </c>
      <c r="D7" s="34" t="s">
        <v>1495</v>
      </c>
      <c r="E7" s="33" t="s">
        <v>1496</v>
      </c>
      <c r="F7" s="34" t="s">
        <v>1497</v>
      </c>
      <c r="G7" s="33" t="s">
        <v>1498</v>
      </c>
      <c r="H7" s="33" t="s">
        <v>338</v>
      </c>
      <c r="I7" s="33" t="s">
        <v>1499</v>
      </c>
      <c r="J7" s="33" t="s">
        <v>72</v>
      </c>
      <c r="K7" s="33" t="s">
        <v>1500</v>
      </c>
      <c r="L7" s="33" t="s">
        <v>219</v>
      </c>
      <c r="M7" s="33" t="s">
        <v>1198</v>
      </c>
      <c r="N7" s="8">
        <f>IFERROR(VLOOKUP(A7,Bodovani_zavody_3plus!$A$2:$EL$71,3,FALSE),0)</f>
        <v>78</v>
      </c>
    </row>
    <row r="8" spans="1:14" x14ac:dyDescent="0.25">
      <c r="A8" s="32">
        <v>7</v>
      </c>
      <c r="B8" s="33" t="s">
        <v>1501</v>
      </c>
      <c r="C8" s="34" t="s">
        <v>654</v>
      </c>
      <c r="D8" s="34" t="s">
        <v>1502</v>
      </c>
      <c r="E8" s="33" t="s">
        <v>1473</v>
      </c>
      <c r="F8" s="34" t="s">
        <v>1503</v>
      </c>
      <c r="G8" s="33" t="s">
        <v>1504</v>
      </c>
      <c r="H8" s="33" t="s">
        <v>1456</v>
      </c>
      <c r="I8" s="33" t="s">
        <v>1141</v>
      </c>
      <c r="J8" s="33" t="s">
        <v>1149</v>
      </c>
      <c r="K8" s="33" t="s">
        <v>1247</v>
      </c>
      <c r="L8" s="33" t="s">
        <v>1505</v>
      </c>
      <c r="M8" s="33" t="s">
        <v>1506</v>
      </c>
      <c r="N8" s="8">
        <f>IFERROR(VLOOKUP(A8,Bodovani_zavody_3plus!$A$2:$EL$71,3,FALSE),0)</f>
        <v>76</v>
      </c>
    </row>
    <row r="9" spans="1:14" x14ac:dyDescent="0.25">
      <c r="A9" s="32">
        <v>8</v>
      </c>
      <c r="B9" s="33" t="s">
        <v>1507</v>
      </c>
      <c r="C9" s="34" t="s">
        <v>112</v>
      </c>
      <c r="D9" s="34" t="s">
        <v>717</v>
      </c>
      <c r="E9" s="33" t="s">
        <v>454</v>
      </c>
      <c r="F9" s="34" t="s">
        <v>50</v>
      </c>
      <c r="G9" s="33" t="s">
        <v>1508</v>
      </c>
      <c r="H9" s="33" t="s">
        <v>1509</v>
      </c>
      <c r="I9" s="33" t="s">
        <v>1217</v>
      </c>
      <c r="J9" s="33" t="s">
        <v>1510</v>
      </c>
      <c r="K9" s="33" t="s">
        <v>1511</v>
      </c>
      <c r="L9" s="33" t="s">
        <v>1512</v>
      </c>
      <c r="M9" s="33" t="s">
        <v>109</v>
      </c>
      <c r="N9" s="8">
        <f>IFERROR(VLOOKUP(A9,Bodovani_zavody_3plus!$A$2:$EL$71,3,FALSE),0)</f>
        <v>74</v>
      </c>
    </row>
    <row r="10" spans="1:14" x14ac:dyDescent="0.25">
      <c r="A10" s="32">
        <v>9</v>
      </c>
      <c r="B10" s="33" t="s">
        <v>1513</v>
      </c>
      <c r="C10" s="34" t="s">
        <v>112</v>
      </c>
      <c r="D10" s="34" t="s">
        <v>1514</v>
      </c>
      <c r="E10" s="33" t="s">
        <v>1515</v>
      </c>
      <c r="F10" s="34" t="s">
        <v>1171</v>
      </c>
      <c r="G10" s="33" t="s">
        <v>1516</v>
      </c>
      <c r="H10" s="33" t="s">
        <v>366</v>
      </c>
      <c r="I10" s="33" t="s">
        <v>1285</v>
      </c>
      <c r="J10" s="33" t="s">
        <v>1207</v>
      </c>
      <c r="K10" s="33" t="s">
        <v>1512</v>
      </c>
      <c r="L10" s="33" t="s">
        <v>1517</v>
      </c>
      <c r="M10" s="33" t="s">
        <v>70</v>
      </c>
      <c r="N10" s="8">
        <f>IFERROR(VLOOKUP(A10,Bodovani_zavody_3plus!$A$2:$EL$71,3,FALSE),0)</f>
        <v>72</v>
      </c>
    </row>
    <row r="11" spans="1:14" x14ac:dyDescent="0.25">
      <c r="A11" s="32">
        <v>10</v>
      </c>
      <c r="B11" s="33" t="s">
        <v>1518</v>
      </c>
      <c r="C11" s="34" t="s">
        <v>578</v>
      </c>
      <c r="D11" s="34" t="s">
        <v>1519</v>
      </c>
      <c r="E11" s="33" t="s">
        <v>1473</v>
      </c>
      <c r="F11" s="34" t="s">
        <v>1520</v>
      </c>
      <c r="G11" s="33" t="s">
        <v>1521</v>
      </c>
      <c r="H11" s="33" t="s">
        <v>1456</v>
      </c>
      <c r="I11" s="33" t="s">
        <v>108</v>
      </c>
      <c r="J11" s="33" t="s">
        <v>1522</v>
      </c>
      <c r="K11" s="33" t="s">
        <v>102</v>
      </c>
      <c r="L11" s="33" t="s">
        <v>341</v>
      </c>
      <c r="M11" s="33" t="s">
        <v>1523</v>
      </c>
      <c r="N11" s="8">
        <f>IFERROR(VLOOKUP(A11,Bodovani_zavody_3plus!$A$2:$EL$71,3,FALSE),0)</f>
        <v>70</v>
      </c>
    </row>
    <row r="12" spans="1:14" x14ac:dyDescent="0.25">
      <c r="A12" s="32">
        <v>11</v>
      </c>
      <c r="B12" s="33" t="s">
        <v>1524</v>
      </c>
      <c r="C12" s="34" t="s">
        <v>607</v>
      </c>
      <c r="D12" s="34" t="s">
        <v>608</v>
      </c>
      <c r="E12" s="33" t="s">
        <v>1525</v>
      </c>
      <c r="F12" s="34" t="s">
        <v>609</v>
      </c>
      <c r="G12" s="33" t="s">
        <v>1246</v>
      </c>
      <c r="H12" s="33" t="s">
        <v>17</v>
      </c>
      <c r="I12" s="33" t="s">
        <v>102</v>
      </c>
      <c r="J12" s="33" t="s">
        <v>1526</v>
      </c>
      <c r="K12" s="33" t="s">
        <v>1527</v>
      </c>
      <c r="L12" s="33" t="s">
        <v>341</v>
      </c>
      <c r="M12" s="33" t="s">
        <v>1528</v>
      </c>
      <c r="N12" s="8">
        <f>IFERROR(VLOOKUP(A12,Bodovani_zavody_3plus!$A$2:$EL$71,3,FALSE),0)</f>
        <v>68</v>
      </c>
    </row>
    <row r="13" spans="1:14" x14ac:dyDescent="0.25">
      <c r="A13" s="32">
        <v>12</v>
      </c>
      <c r="B13" s="33" t="s">
        <v>1529</v>
      </c>
      <c r="C13" s="34" t="s">
        <v>1530</v>
      </c>
      <c r="D13" s="34" t="s">
        <v>1531</v>
      </c>
      <c r="E13" s="33" t="s">
        <v>448</v>
      </c>
      <c r="F13" s="34" t="s">
        <v>1532</v>
      </c>
      <c r="G13" s="33" t="s">
        <v>1533</v>
      </c>
      <c r="H13" s="33" t="s">
        <v>1274</v>
      </c>
      <c r="I13" s="33" t="s">
        <v>1232</v>
      </c>
      <c r="J13" s="33" t="s">
        <v>1243</v>
      </c>
      <c r="K13" s="33" t="s">
        <v>1534</v>
      </c>
      <c r="L13" s="33" t="s">
        <v>348</v>
      </c>
      <c r="M13" s="33" t="s">
        <v>350</v>
      </c>
      <c r="N13" s="8">
        <f>IFERROR(VLOOKUP(A13,Bodovani_zavody_3plus!$A$2:$EL$71,3,FALSE),0)</f>
        <v>66</v>
      </c>
    </row>
    <row r="14" spans="1:14" x14ac:dyDescent="0.25">
      <c r="A14" s="32">
        <v>13</v>
      </c>
      <c r="B14" s="33" t="s">
        <v>1535</v>
      </c>
      <c r="C14" s="34" t="s">
        <v>677</v>
      </c>
      <c r="D14" s="34" t="s">
        <v>1536</v>
      </c>
      <c r="E14" s="33" t="s">
        <v>454</v>
      </c>
      <c r="F14" s="34" t="s">
        <v>1537</v>
      </c>
      <c r="G14" s="33" t="s">
        <v>1538</v>
      </c>
      <c r="H14" s="33" t="s">
        <v>147</v>
      </c>
      <c r="I14" s="33" t="s">
        <v>1534</v>
      </c>
      <c r="J14" s="33" t="s">
        <v>1526</v>
      </c>
      <c r="K14" s="33" t="s">
        <v>1539</v>
      </c>
      <c r="L14" s="33" t="s">
        <v>1528</v>
      </c>
      <c r="M14" s="33" t="s">
        <v>1313</v>
      </c>
      <c r="N14" s="8">
        <f>IFERROR(VLOOKUP(A14,Bodovani_zavody_3plus!$A$2:$EL$71,3,FALSE),0)</f>
        <v>64</v>
      </c>
    </row>
    <row r="15" spans="1:14" x14ac:dyDescent="0.25">
      <c r="A15" s="32">
        <v>14</v>
      </c>
      <c r="B15" s="33" t="s">
        <v>1540</v>
      </c>
      <c r="C15" s="34" t="s">
        <v>607</v>
      </c>
      <c r="D15" s="34" t="s">
        <v>1541</v>
      </c>
      <c r="E15" s="33" t="s">
        <v>1484</v>
      </c>
      <c r="F15" s="34" t="s">
        <v>262</v>
      </c>
      <c r="G15" s="33" t="s">
        <v>1542</v>
      </c>
      <c r="H15" s="33" t="s">
        <v>175</v>
      </c>
      <c r="I15" s="33" t="s">
        <v>1543</v>
      </c>
      <c r="J15" s="33" t="s">
        <v>1196</v>
      </c>
      <c r="K15" s="33" t="s">
        <v>1261</v>
      </c>
      <c r="L15" s="33" t="s">
        <v>1216</v>
      </c>
      <c r="M15" s="33" t="s">
        <v>1544</v>
      </c>
      <c r="N15" s="8">
        <f>IFERROR(VLOOKUP(A15,Bodovani_zavody_3plus!$A$2:$EL$71,3,FALSE),0)</f>
        <v>62</v>
      </c>
    </row>
    <row r="16" spans="1:14" x14ac:dyDescent="0.25">
      <c r="A16" s="32">
        <v>15</v>
      </c>
      <c r="B16" s="33" t="s">
        <v>1545</v>
      </c>
      <c r="C16" s="34" t="s">
        <v>857</v>
      </c>
      <c r="D16" s="34" t="s">
        <v>1546</v>
      </c>
      <c r="E16" s="33" t="s">
        <v>1525</v>
      </c>
      <c r="F16" s="34" t="s">
        <v>1547</v>
      </c>
      <c r="G16" s="33" t="s">
        <v>1548</v>
      </c>
      <c r="H16" s="33" t="s">
        <v>441</v>
      </c>
      <c r="I16" s="33" t="s">
        <v>1549</v>
      </c>
      <c r="J16" s="33" t="s">
        <v>1550</v>
      </c>
      <c r="K16" s="33" t="s">
        <v>110</v>
      </c>
      <c r="L16" s="33" t="s">
        <v>1321</v>
      </c>
      <c r="M16" s="33" t="s">
        <v>116</v>
      </c>
      <c r="N16" s="8">
        <f>IFERROR(VLOOKUP(A16,Bodovani_zavody_3plus!$A$2:$EL$71,3,FALSE),0)</f>
        <v>60</v>
      </c>
    </row>
    <row r="17" spans="1:14" x14ac:dyDescent="0.25">
      <c r="A17" s="32">
        <v>16</v>
      </c>
      <c r="B17" s="33" t="s">
        <v>1551</v>
      </c>
      <c r="C17" s="34" t="s">
        <v>151</v>
      </c>
      <c r="D17" s="34" t="s">
        <v>668</v>
      </c>
      <c r="E17" s="33" t="s">
        <v>461</v>
      </c>
      <c r="F17" s="34" t="s">
        <v>652</v>
      </c>
      <c r="G17" s="33" t="s">
        <v>1552</v>
      </c>
      <c r="H17" s="33" t="s">
        <v>457</v>
      </c>
      <c r="I17" s="33" t="s">
        <v>116</v>
      </c>
      <c r="J17" s="33" t="s">
        <v>1553</v>
      </c>
      <c r="K17" s="33" t="s">
        <v>1270</v>
      </c>
      <c r="L17" s="33" t="s">
        <v>1554</v>
      </c>
      <c r="M17" s="33" t="s">
        <v>1549</v>
      </c>
      <c r="N17" s="8">
        <f>IFERROR(VLOOKUP(A17,Bodovani_zavody_3plus!$A$2:$EL$71,3,FALSE),0)</f>
        <v>58</v>
      </c>
    </row>
    <row r="18" spans="1:14" x14ac:dyDescent="0.25">
      <c r="A18" s="32">
        <v>17</v>
      </c>
      <c r="B18" s="33" t="s">
        <v>1555</v>
      </c>
      <c r="C18" s="34" t="s">
        <v>596</v>
      </c>
      <c r="D18" s="34" t="s">
        <v>597</v>
      </c>
      <c r="E18" s="33" t="s">
        <v>1473</v>
      </c>
      <c r="F18" s="34" t="s">
        <v>50</v>
      </c>
      <c r="G18" s="33" t="s">
        <v>1556</v>
      </c>
      <c r="H18" s="33" t="s">
        <v>1274</v>
      </c>
      <c r="I18" s="33" t="s">
        <v>1557</v>
      </c>
      <c r="J18" s="33" t="s">
        <v>110</v>
      </c>
      <c r="K18" s="33" t="s">
        <v>1558</v>
      </c>
      <c r="L18" s="33" t="s">
        <v>1559</v>
      </c>
      <c r="M18" s="33" t="s">
        <v>1270</v>
      </c>
      <c r="N18" s="8">
        <f>IFERROR(VLOOKUP(A18,Bodovani_zavody_3plus!$A$2:$EL$71,3,FALSE),0)</f>
        <v>56</v>
      </c>
    </row>
    <row r="19" spans="1:14" x14ac:dyDescent="0.25">
      <c r="A19" s="32">
        <v>18</v>
      </c>
      <c r="B19" s="33" t="s">
        <v>1560</v>
      </c>
      <c r="C19" s="34" t="s">
        <v>1561</v>
      </c>
      <c r="D19" s="34" t="s">
        <v>1562</v>
      </c>
      <c r="E19" s="33" t="s">
        <v>470</v>
      </c>
      <c r="F19" s="34" t="s">
        <v>1563</v>
      </c>
      <c r="G19" s="33" t="s">
        <v>1564</v>
      </c>
      <c r="H19" s="33" t="s">
        <v>1274</v>
      </c>
      <c r="I19" s="33" t="s">
        <v>1315</v>
      </c>
      <c r="J19" s="33" t="s">
        <v>118</v>
      </c>
      <c r="K19" s="33" t="s">
        <v>1554</v>
      </c>
      <c r="L19" s="33" t="s">
        <v>1308</v>
      </c>
      <c r="M19" s="33" t="s">
        <v>300</v>
      </c>
      <c r="N19" s="8">
        <f>IFERROR(VLOOKUP(A19,Bodovani_zavody_3plus!$A$2:$EL$71,3,FALSE),0)</f>
        <v>54</v>
      </c>
    </row>
    <row r="20" spans="1:14" x14ac:dyDescent="0.25">
      <c r="A20" s="32">
        <v>19</v>
      </c>
      <c r="B20" s="33" t="s">
        <v>1565</v>
      </c>
      <c r="C20" s="34" t="s">
        <v>1566</v>
      </c>
      <c r="D20" s="34" t="s">
        <v>660</v>
      </c>
      <c r="E20" s="33" t="s">
        <v>1484</v>
      </c>
      <c r="F20" s="34" t="s">
        <v>1567</v>
      </c>
      <c r="G20" s="33" t="s">
        <v>1568</v>
      </c>
      <c r="H20" s="33" t="s">
        <v>1569</v>
      </c>
      <c r="I20" s="33" t="s">
        <v>350</v>
      </c>
      <c r="J20" s="33" t="s">
        <v>224</v>
      </c>
      <c r="K20" s="33" t="s">
        <v>1570</v>
      </c>
      <c r="L20" s="33" t="s">
        <v>1377</v>
      </c>
      <c r="M20" s="33" t="s">
        <v>1571</v>
      </c>
      <c r="N20" s="8">
        <f>IFERROR(VLOOKUP(A20,Bodovani_zavody_3plus!$A$2:$EL$71,3,FALSE),0)</f>
        <v>52</v>
      </c>
    </row>
    <row r="21" spans="1:14" x14ac:dyDescent="0.25">
      <c r="A21" s="32">
        <v>20</v>
      </c>
      <c r="B21" s="33" t="s">
        <v>1572</v>
      </c>
      <c r="C21" s="34" t="s">
        <v>97</v>
      </c>
      <c r="D21" s="34" t="s">
        <v>709</v>
      </c>
      <c r="E21" s="33" t="s">
        <v>1525</v>
      </c>
      <c r="F21" s="35"/>
      <c r="G21" s="33" t="s">
        <v>1573</v>
      </c>
      <c r="H21" s="33" t="s">
        <v>1409</v>
      </c>
      <c r="I21" s="33" t="s">
        <v>1574</v>
      </c>
      <c r="J21" s="33" t="s">
        <v>1332</v>
      </c>
      <c r="K21" s="33" t="s">
        <v>1309</v>
      </c>
      <c r="L21" s="33" t="s">
        <v>118</v>
      </c>
      <c r="M21" s="33" t="s">
        <v>233</v>
      </c>
      <c r="N21" s="8">
        <f>IFERROR(VLOOKUP(A21,Bodovani_zavody_3plus!$A$2:$EL$71,3,FALSE),0)</f>
        <v>50</v>
      </c>
    </row>
    <row r="22" spans="1:14" x14ac:dyDescent="0.25">
      <c r="A22" s="32">
        <v>21</v>
      </c>
      <c r="B22" s="33" t="s">
        <v>1575</v>
      </c>
      <c r="C22" s="34" t="s">
        <v>627</v>
      </c>
      <c r="D22" s="34" t="s">
        <v>1576</v>
      </c>
      <c r="E22" s="33" t="s">
        <v>1496</v>
      </c>
      <c r="F22" s="34" t="s">
        <v>1577</v>
      </c>
      <c r="G22" s="33" t="s">
        <v>1331</v>
      </c>
      <c r="H22" s="33" t="s">
        <v>246</v>
      </c>
      <c r="I22" s="33" t="s">
        <v>1343</v>
      </c>
      <c r="J22" s="33" t="s">
        <v>1578</v>
      </c>
      <c r="K22" s="33" t="s">
        <v>233</v>
      </c>
      <c r="L22" s="33" t="s">
        <v>384</v>
      </c>
      <c r="M22" s="33" t="s">
        <v>305</v>
      </c>
      <c r="N22" s="8">
        <f>IFERROR(VLOOKUP(A22,Bodovani_zavody_3plus!$A$2:$EL$71,3,FALSE),0)</f>
        <v>49</v>
      </c>
    </row>
    <row r="23" spans="1:14" x14ac:dyDescent="0.25">
      <c r="A23" s="32">
        <v>22</v>
      </c>
      <c r="B23" s="33" t="s">
        <v>1579</v>
      </c>
      <c r="C23" s="34" t="s">
        <v>572</v>
      </c>
      <c r="D23" s="34" t="s">
        <v>590</v>
      </c>
      <c r="E23" s="33" t="s">
        <v>1496</v>
      </c>
      <c r="F23" s="34" t="s">
        <v>591</v>
      </c>
      <c r="G23" s="33" t="s">
        <v>1580</v>
      </c>
      <c r="H23" s="33" t="s">
        <v>246</v>
      </c>
      <c r="I23" s="33" t="s">
        <v>357</v>
      </c>
      <c r="J23" s="33" t="s">
        <v>1295</v>
      </c>
      <c r="K23" s="33" t="s">
        <v>300</v>
      </c>
      <c r="L23" s="33" t="s">
        <v>384</v>
      </c>
      <c r="M23" s="33" t="s">
        <v>248</v>
      </c>
      <c r="N23" s="8">
        <f>IFERROR(VLOOKUP(A23,Bodovani_zavody_3plus!$A$2:$EL$71,3,FALSE),0)</f>
        <v>48</v>
      </c>
    </row>
    <row r="24" spans="1:14" x14ac:dyDescent="0.25">
      <c r="A24" s="32">
        <v>23</v>
      </c>
      <c r="B24" s="33" t="s">
        <v>1581</v>
      </c>
      <c r="C24" s="34" t="s">
        <v>711</v>
      </c>
      <c r="D24" s="34" t="s">
        <v>712</v>
      </c>
      <c r="E24" s="33" t="s">
        <v>454</v>
      </c>
      <c r="F24" s="35"/>
      <c r="G24" s="33" t="s">
        <v>1582</v>
      </c>
      <c r="H24" s="33" t="s">
        <v>291</v>
      </c>
      <c r="I24" s="33" t="s">
        <v>1571</v>
      </c>
      <c r="J24" s="33" t="s">
        <v>350</v>
      </c>
      <c r="K24" s="33" t="s">
        <v>1332</v>
      </c>
      <c r="L24" s="33" t="s">
        <v>1574</v>
      </c>
      <c r="M24" s="33" t="s">
        <v>377</v>
      </c>
      <c r="N24" s="8">
        <f>IFERROR(VLOOKUP(A24,Bodovani_zavody_3plus!$A$2:$EL$71,3,FALSE),0)</f>
        <v>47</v>
      </c>
    </row>
    <row r="25" spans="1:14" x14ac:dyDescent="0.25">
      <c r="A25" s="32">
        <v>24</v>
      </c>
      <c r="B25" s="33" t="s">
        <v>1583</v>
      </c>
      <c r="C25" s="34" t="s">
        <v>97</v>
      </c>
      <c r="D25" s="34" t="s">
        <v>813</v>
      </c>
      <c r="E25" s="33" t="s">
        <v>454</v>
      </c>
      <c r="F25" s="34" t="s">
        <v>588</v>
      </c>
      <c r="G25" s="33" t="s">
        <v>1584</v>
      </c>
      <c r="H25" s="33" t="s">
        <v>374</v>
      </c>
      <c r="I25" s="33" t="s">
        <v>1585</v>
      </c>
      <c r="J25" s="33" t="s">
        <v>1354</v>
      </c>
      <c r="K25" s="33" t="s">
        <v>1586</v>
      </c>
      <c r="L25" s="33" t="s">
        <v>1347</v>
      </c>
      <c r="M25" s="33" t="s">
        <v>1338</v>
      </c>
      <c r="N25" s="8">
        <f>IFERROR(VLOOKUP(A25,Bodovani_zavody_3plus!$A$2:$EL$71,3,FALSE),0)</f>
        <v>46</v>
      </c>
    </row>
    <row r="26" spans="1:14" x14ac:dyDescent="0.25">
      <c r="A26" s="32">
        <v>25</v>
      </c>
      <c r="B26" s="33" t="s">
        <v>1587</v>
      </c>
      <c r="C26" s="34" t="s">
        <v>1588</v>
      </c>
      <c r="D26" s="34" t="s">
        <v>1589</v>
      </c>
      <c r="E26" s="33" t="s">
        <v>454</v>
      </c>
      <c r="F26" s="34" t="s">
        <v>728</v>
      </c>
      <c r="G26" s="33" t="s">
        <v>1590</v>
      </c>
      <c r="H26" s="33" t="s">
        <v>1569</v>
      </c>
      <c r="I26" s="33" t="s">
        <v>1591</v>
      </c>
      <c r="J26" s="33" t="s">
        <v>1248</v>
      </c>
      <c r="K26" s="33" t="s">
        <v>1367</v>
      </c>
      <c r="L26" s="33" t="s">
        <v>1592</v>
      </c>
      <c r="M26" s="33" t="s">
        <v>1593</v>
      </c>
      <c r="N26" s="8">
        <f>IFERROR(VLOOKUP(A26,Bodovani_zavody_3plus!$A$2:$EL$71,3,FALSE),0)</f>
        <v>45</v>
      </c>
    </row>
    <row r="27" spans="1:14" x14ac:dyDescent="0.25">
      <c r="A27" s="32">
        <v>26</v>
      </c>
      <c r="B27" s="33" t="s">
        <v>1594</v>
      </c>
      <c r="C27" s="34" t="s">
        <v>143</v>
      </c>
      <c r="D27" s="34" t="s">
        <v>1595</v>
      </c>
      <c r="E27" s="33" t="s">
        <v>1525</v>
      </c>
      <c r="F27" s="34" t="s">
        <v>1596</v>
      </c>
      <c r="G27" s="33" t="s">
        <v>1597</v>
      </c>
      <c r="H27" s="33" t="s">
        <v>69</v>
      </c>
      <c r="I27" s="33" t="s">
        <v>1598</v>
      </c>
      <c r="J27" s="33" t="s">
        <v>1599</v>
      </c>
      <c r="K27" s="33" t="s">
        <v>78</v>
      </c>
      <c r="L27" s="33" t="s">
        <v>1227</v>
      </c>
      <c r="M27" s="33" t="s">
        <v>1185</v>
      </c>
      <c r="N27" s="8">
        <f>IFERROR(VLOOKUP(A27,Bodovani_zavody_3plus!$A$2:$EL$71,3,FALSE),0)</f>
        <v>44</v>
      </c>
    </row>
    <row r="28" spans="1:14" x14ac:dyDescent="0.25">
      <c r="A28" s="32">
        <v>27</v>
      </c>
      <c r="B28" s="33" t="s">
        <v>1600</v>
      </c>
      <c r="C28" s="34" t="s">
        <v>578</v>
      </c>
      <c r="D28" s="34" t="s">
        <v>846</v>
      </c>
      <c r="E28" s="33" t="s">
        <v>1473</v>
      </c>
      <c r="F28" s="34" t="s">
        <v>1601</v>
      </c>
      <c r="G28" s="33" t="s">
        <v>1602</v>
      </c>
      <c r="H28" s="33" t="s">
        <v>175</v>
      </c>
      <c r="I28" s="33" t="s">
        <v>256</v>
      </c>
      <c r="J28" s="33" t="s">
        <v>1574</v>
      </c>
      <c r="K28" s="33" t="s">
        <v>247</v>
      </c>
      <c r="L28" s="33" t="s">
        <v>1385</v>
      </c>
      <c r="M28" s="33" t="s">
        <v>1603</v>
      </c>
      <c r="N28" s="8">
        <f>IFERROR(VLOOKUP(A28,Bodovani_zavody_3plus!$A$2:$EL$71,3,FALSE),0)</f>
        <v>43</v>
      </c>
    </row>
    <row r="29" spans="1:14" x14ac:dyDescent="0.25">
      <c r="A29" s="32">
        <v>28</v>
      </c>
      <c r="B29" s="33" t="s">
        <v>1604</v>
      </c>
      <c r="C29" s="34" t="s">
        <v>1605</v>
      </c>
      <c r="D29" s="34" t="s">
        <v>1606</v>
      </c>
      <c r="E29" s="33" t="s">
        <v>448</v>
      </c>
      <c r="F29" s="34" t="s">
        <v>1607</v>
      </c>
      <c r="G29" s="33" t="s">
        <v>1608</v>
      </c>
      <c r="H29" s="33" t="s">
        <v>1353</v>
      </c>
      <c r="I29" s="33" t="s">
        <v>1609</v>
      </c>
      <c r="J29" s="33" t="s">
        <v>1346</v>
      </c>
      <c r="K29" s="33" t="s">
        <v>1366</v>
      </c>
      <c r="L29" s="33" t="s">
        <v>1610</v>
      </c>
      <c r="M29" s="33" t="s">
        <v>1347</v>
      </c>
      <c r="N29" s="8">
        <f>IFERROR(VLOOKUP(A29,Bodovani_zavody_3plus!$A$2:$EL$71,3,FALSE),0)</f>
        <v>42</v>
      </c>
    </row>
    <row r="30" spans="1:14" x14ac:dyDescent="0.25">
      <c r="A30" s="32">
        <v>29</v>
      </c>
      <c r="B30" s="33" t="s">
        <v>1611</v>
      </c>
      <c r="C30" s="34" t="s">
        <v>621</v>
      </c>
      <c r="D30" s="34" t="s">
        <v>81</v>
      </c>
      <c r="E30" s="33" t="s">
        <v>158</v>
      </c>
      <c r="F30" s="34" t="s">
        <v>82</v>
      </c>
      <c r="G30" s="33" t="s">
        <v>1612</v>
      </c>
      <c r="H30" s="33" t="s">
        <v>407</v>
      </c>
      <c r="I30" s="33" t="s">
        <v>267</v>
      </c>
      <c r="J30" s="33" t="s">
        <v>1613</v>
      </c>
      <c r="K30" s="33" t="s">
        <v>1614</v>
      </c>
      <c r="L30" s="33" t="s">
        <v>275</v>
      </c>
      <c r="M30" s="33" t="s">
        <v>1397</v>
      </c>
      <c r="N30" s="8">
        <f>IFERROR(VLOOKUP(A30,Bodovani_zavody_3plus!$A$2:$EL$71,3,FALSE),0)</f>
        <v>41</v>
      </c>
    </row>
    <row r="31" spans="1:14" x14ac:dyDescent="0.25">
      <c r="A31" s="32">
        <v>30</v>
      </c>
      <c r="B31" s="33" t="s">
        <v>1615</v>
      </c>
      <c r="C31" s="34" t="s">
        <v>74</v>
      </c>
      <c r="D31" s="34" t="s">
        <v>1616</v>
      </c>
      <c r="E31" s="33" t="s">
        <v>1484</v>
      </c>
      <c r="F31" s="34" t="s">
        <v>1617</v>
      </c>
      <c r="G31" s="33" t="s">
        <v>1618</v>
      </c>
      <c r="H31" s="33" t="s">
        <v>1360</v>
      </c>
      <c r="I31" s="33" t="s">
        <v>1386</v>
      </c>
      <c r="J31" s="33" t="s">
        <v>376</v>
      </c>
      <c r="K31" s="33" t="s">
        <v>1619</v>
      </c>
      <c r="L31" s="33" t="s">
        <v>1620</v>
      </c>
      <c r="M31" s="33" t="s">
        <v>1621</v>
      </c>
      <c r="N31" s="8">
        <f>IFERROR(VLOOKUP(A31,Bodovani_zavody_3plus!$A$2:$EL$71,3,FALSE),0)</f>
        <v>40</v>
      </c>
    </row>
    <row r="32" spans="1:14" x14ac:dyDescent="0.25">
      <c r="A32" s="32">
        <v>31</v>
      </c>
      <c r="B32" s="33" t="s">
        <v>1622</v>
      </c>
      <c r="C32" s="34" t="s">
        <v>74</v>
      </c>
      <c r="D32" s="34" t="s">
        <v>1623</v>
      </c>
      <c r="E32" s="33" t="s">
        <v>448</v>
      </c>
      <c r="F32" s="34" t="s">
        <v>1624</v>
      </c>
      <c r="G32" s="33" t="s">
        <v>1625</v>
      </c>
      <c r="H32" s="33" t="s">
        <v>1626</v>
      </c>
      <c r="I32" s="33" t="s">
        <v>1627</v>
      </c>
      <c r="J32" s="33" t="s">
        <v>1423</v>
      </c>
      <c r="K32" s="33" t="s">
        <v>1628</v>
      </c>
      <c r="L32" s="33" t="s">
        <v>1629</v>
      </c>
      <c r="M32" s="33" t="s">
        <v>1630</v>
      </c>
      <c r="N32" s="8">
        <f>IFERROR(VLOOKUP(A32,Bodovani_zavody_3plus!$A$2:$EL$71,3,FALSE),0)</f>
        <v>39</v>
      </c>
    </row>
    <row r="33" spans="1:14" x14ac:dyDescent="0.25">
      <c r="A33" s="32">
        <v>32</v>
      </c>
      <c r="B33" s="33" t="s">
        <v>1631</v>
      </c>
      <c r="C33" s="23" t="s">
        <v>650</v>
      </c>
      <c r="D33" s="23" t="s">
        <v>651</v>
      </c>
      <c r="E33" s="33" t="s">
        <v>461</v>
      </c>
      <c r="F33" s="34" t="s">
        <v>652</v>
      </c>
      <c r="G33" s="33" t="s">
        <v>1632</v>
      </c>
      <c r="H33" s="33" t="s">
        <v>422</v>
      </c>
      <c r="I33" s="33" t="s">
        <v>475</v>
      </c>
      <c r="J33" s="33" t="s">
        <v>139</v>
      </c>
      <c r="K33" s="33" t="s">
        <v>1461</v>
      </c>
      <c r="L33" s="33" t="s">
        <v>1379</v>
      </c>
      <c r="M33" s="33" t="s">
        <v>1633</v>
      </c>
      <c r="N33" s="8">
        <f>IFERROR(VLOOKUP(A33,Bodovani_zavody_3plus!$A$2:$EL$71,3,FALSE),0)</f>
        <v>38</v>
      </c>
    </row>
    <row r="34" spans="1:14" x14ac:dyDescent="0.25">
      <c r="A34" s="32">
        <v>33</v>
      </c>
      <c r="B34" s="33" t="s">
        <v>1634</v>
      </c>
      <c r="C34" s="34" t="s">
        <v>112</v>
      </c>
      <c r="D34" s="34" t="s">
        <v>1635</v>
      </c>
      <c r="E34" s="33" t="s">
        <v>1636</v>
      </c>
      <c r="F34" s="34" t="s">
        <v>1171</v>
      </c>
      <c r="G34" s="33" t="s">
        <v>1637</v>
      </c>
      <c r="H34" s="33" t="s">
        <v>1409</v>
      </c>
      <c r="I34" s="33" t="s">
        <v>284</v>
      </c>
      <c r="J34" s="33" t="s">
        <v>1638</v>
      </c>
      <c r="K34" s="33" t="s">
        <v>1639</v>
      </c>
      <c r="L34" s="33" t="s">
        <v>1640</v>
      </c>
      <c r="M34" s="33" t="s">
        <v>1641</v>
      </c>
      <c r="N34" s="8">
        <f>IFERROR(VLOOKUP(A34,Bodovani_zavody_3plus!$A$2:$EL$71,3,FALSE),0)</f>
        <v>37</v>
      </c>
    </row>
    <row r="35" spans="1:14" x14ac:dyDescent="0.25">
      <c r="A35" s="32">
        <v>34</v>
      </c>
      <c r="B35" s="33" t="s">
        <v>1642</v>
      </c>
      <c r="C35" s="34" t="s">
        <v>97</v>
      </c>
      <c r="D35" s="34" t="s">
        <v>1643</v>
      </c>
      <c r="E35" s="33" t="s">
        <v>454</v>
      </c>
      <c r="F35" s="34" t="s">
        <v>262</v>
      </c>
      <c r="G35" s="33" t="s">
        <v>1644</v>
      </c>
      <c r="H35" s="33" t="s">
        <v>1360</v>
      </c>
      <c r="I35" s="33" t="s">
        <v>391</v>
      </c>
      <c r="J35" s="33" t="s">
        <v>1645</v>
      </c>
      <c r="K35" s="33" t="s">
        <v>276</v>
      </c>
      <c r="L35" s="33" t="s">
        <v>1646</v>
      </c>
      <c r="M35" s="33" t="s">
        <v>1647</v>
      </c>
      <c r="N35" s="8">
        <f>IFERROR(VLOOKUP(A35,Bodovani_zavody_3plus!$A$2:$EL$71,3,FALSE),0)</f>
        <v>36</v>
      </c>
    </row>
    <row r="36" spans="1:14" x14ac:dyDescent="0.25">
      <c r="A36" s="32">
        <v>35</v>
      </c>
      <c r="B36" s="33" t="s">
        <v>1648</v>
      </c>
      <c r="C36" s="34" t="s">
        <v>572</v>
      </c>
      <c r="D36" s="34" t="s">
        <v>1649</v>
      </c>
      <c r="E36" s="33" t="s">
        <v>461</v>
      </c>
      <c r="F36" s="34" t="s">
        <v>262</v>
      </c>
      <c r="G36" s="33" t="s">
        <v>1650</v>
      </c>
      <c r="H36" s="33" t="s">
        <v>1383</v>
      </c>
      <c r="I36" s="33" t="s">
        <v>1651</v>
      </c>
      <c r="J36" s="33" t="s">
        <v>408</v>
      </c>
      <c r="K36" s="33" t="s">
        <v>1652</v>
      </c>
      <c r="L36" s="33" t="s">
        <v>1653</v>
      </c>
      <c r="M36" s="33" t="s">
        <v>1633</v>
      </c>
      <c r="N36" s="8">
        <f>IFERROR(VLOOKUP(A36,Bodovani_zavody_3plus!$A$2:$EL$71,3,FALSE),0)</f>
        <v>35</v>
      </c>
    </row>
    <row r="37" spans="1:14" x14ac:dyDescent="0.25">
      <c r="A37" s="32">
        <v>36</v>
      </c>
      <c r="B37" s="33" t="s">
        <v>1654</v>
      </c>
      <c r="C37" s="34" t="s">
        <v>235</v>
      </c>
      <c r="D37" s="34" t="s">
        <v>1655</v>
      </c>
      <c r="E37" s="33" t="s">
        <v>461</v>
      </c>
      <c r="F37" s="34" t="s">
        <v>1656</v>
      </c>
      <c r="G37" s="33" t="s">
        <v>1657</v>
      </c>
      <c r="H37" s="33" t="s">
        <v>1409</v>
      </c>
      <c r="I37" s="33" t="s">
        <v>275</v>
      </c>
      <c r="J37" s="33" t="s">
        <v>1658</v>
      </c>
      <c r="K37" s="33" t="s">
        <v>474</v>
      </c>
      <c r="L37" s="33" t="s">
        <v>1659</v>
      </c>
      <c r="M37" s="33" t="s">
        <v>1660</v>
      </c>
      <c r="N37" s="8">
        <f>IFERROR(VLOOKUP(A37,Bodovani_zavody_3plus!$A$2:$EL$71,3,FALSE),0)</f>
        <v>34</v>
      </c>
    </row>
    <row r="38" spans="1:14" x14ac:dyDescent="0.25">
      <c r="A38" s="32">
        <v>37</v>
      </c>
      <c r="B38" s="33" t="s">
        <v>1661</v>
      </c>
      <c r="C38" s="34" t="s">
        <v>607</v>
      </c>
      <c r="D38" s="34" t="s">
        <v>757</v>
      </c>
      <c r="E38" s="33" t="s">
        <v>454</v>
      </c>
      <c r="F38" s="34" t="s">
        <v>758</v>
      </c>
      <c r="G38" s="33" t="s">
        <v>1662</v>
      </c>
      <c r="H38" s="33" t="s">
        <v>317</v>
      </c>
      <c r="I38" s="33" t="s">
        <v>1663</v>
      </c>
      <c r="J38" s="33" t="s">
        <v>286</v>
      </c>
      <c r="K38" s="33" t="s">
        <v>1664</v>
      </c>
      <c r="L38" s="33" t="s">
        <v>1665</v>
      </c>
      <c r="M38" s="33" t="s">
        <v>481</v>
      </c>
      <c r="N38" s="8">
        <f>IFERROR(VLOOKUP(A38,Bodovani_zavody_3plus!$A$2:$EL$71,3,FALSE),0)</f>
        <v>33</v>
      </c>
    </row>
    <row r="39" spans="1:14" x14ac:dyDescent="0.25">
      <c r="A39" s="32">
        <v>38</v>
      </c>
      <c r="B39" s="33" t="s">
        <v>1666</v>
      </c>
      <c r="C39" s="34" t="s">
        <v>74</v>
      </c>
      <c r="D39" s="34" t="s">
        <v>1667</v>
      </c>
      <c r="E39" s="33" t="s">
        <v>1525</v>
      </c>
      <c r="F39" s="34" t="s">
        <v>262</v>
      </c>
      <c r="G39" s="33" t="s">
        <v>1668</v>
      </c>
      <c r="H39" s="33" t="s">
        <v>431</v>
      </c>
      <c r="I39" s="33" t="s">
        <v>292</v>
      </c>
      <c r="J39" s="33" t="s">
        <v>1669</v>
      </c>
      <c r="K39" s="33" t="s">
        <v>414</v>
      </c>
      <c r="L39" s="33" t="s">
        <v>474</v>
      </c>
      <c r="M39" s="33" t="s">
        <v>1653</v>
      </c>
      <c r="N39" s="8">
        <f>IFERROR(VLOOKUP(A39,Bodovani_zavody_3plus!$A$2:$EL$71,3,FALSE),0)</f>
        <v>32</v>
      </c>
    </row>
    <row r="40" spans="1:14" x14ac:dyDescent="0.25">
      <c r="A40" s="32">
        <v>39</v>
      </c>
      <c r="B40" s="33" t="s">
        <v>1670</v>
      </c>
      <c r="C40" s="34" t="s">
        <v>750</v>
      </c>
      <c r="D40" s="34" t="s">
        <v>1671</v>
      </c>
      <c r="E40" s="33" t="s">
        <v>470</v>
      </c>
      <c r="F40" s="34" t="s">
        <v>262</v>
      </c>
      <c r="G40" s="33" t="s">
        <v>1672</v>
      </c>
      <c r="H40" s="33" t="s">
        <v>264</v>
      </c>
      <c r="I40" s="33" t="s">
        <v>1673</v>
      </c>
      <c r="J40" s="33" t="s">
        <v>1674</v>
      </c>
      <c r="K40" s="33" t="s">
        <v>1675</v>
      </c>
      <c r="L40" s="33" t="s">
        <v>1676</v>
      </c>
      <c r="M40" s="33" t="s">
        <v>1677</v>
      </c>
      <c r="N40" s="8">
        <f>IFERROR(VLOOKUP(A40,Bodovani_zavody_3plus!$A$2:$EL$71,3,FALSE),0)</f>
        <v>31</v>
      </c>
    </row>
    <row r="41" spans="1:14" x14ac:dyDescent="0.25">
      <c r="A41" s="32">
        <v>40</v>
      </c>
      <c r="B41" s="33" t="s">
        <v>1678</v>
      </c>
      <c r="C41" s="34" t="s">
        <v>112</v>
      </c>
      <c r="D41" s="34" t="s">
        <v>660</v>
      </c>
      <c r="E41" s="33" t="s">
        <v>1496</v>
      </c>
      <c r="F41" s="34" t="s">
        <v>1679</v>
      </c>
      <c r="G41" s="33" t="s">
        <v>1680</v>
      </c>
      <c r="H41" s="33" t="s">
        <v>1681</v>
      </c>
      <c r="I41" s="33" t="s">
        <v>292</v>
      </c>
      <c r="J41" s="33" t="s">
        <v>312</v>
      </c>
      <c r="K41" s="33" t="s">
        <v>1682</v>
      </c>
      <c r="L41" s="33" t="s">
        <v>192</v>
      </c>
      <c r="M41" s="33" t="s">
        <v>1683</v>
      </c>
      <c r="N41" s="8">
        <f>IFERROR(VLOOKUP(A41,Bodovani_zavody_3plus!$A$2:$EL$71,3,FALSE),0)</f>
        <v>30</v>
      </c>
    </row>
    <row r="42" spans="1:14" x14ac:dyDescent="0.25">
      <c r="A42" s="32"/>
      <c r="B42" s="33" t="s">
        <v>1697</v>
      </c>
      <c r="C42" s="34" t="s">
        <v>235</v>
      </c>
      <c r="D42" s="34" t="s">
        <v>1698</v>
      </c>
      <c r="E42" s="33" t="s">
        <v>1699</v>
      </c>
      <c r="F42" s="34" t="s">
        <v>1299</v>
      </c>
      <c r="G42" s="33" t="s">
        <v>489</v>
      </c>
      <c r="H42" s="33" t="s">
        <v>382</v>
      </c>
      <c r="I42" s="32"/>
      <c r="J42" s="32"/>
      <c r="K42" s="32"/>
      <c r="L42" s="32"/>
      <c r="M42" s="32"/>
      <c r="N42" s="8">
        <f>IFERROR(VLOOKUP(A42,Bodovani_zavody_3plus!$A$2:$EL$71,3,FALSE),0)</f>
        <v>0</v>
      </c>
    </row>
    <row r="43" spans="1:14" x14ac:dyDescent="0.25">
      <c r="A43" s="32"/>
      <c r="B43" s="33" t="s">
        <v>1687</v>
      </c>
      <c r="C43" s="34" t="s">
        <v>188</v>
      </c>
      <c r="D43" s="34" t="s">
        <v>1688</v>
      </c>
      <c r="E43" s="33" t="s">
        <v>461</v>
      </c>
      <c r="F43" s="34" t="s">
        <v>1689</v>
      </c>
      <c r="G43" s="33" t="s">
        <v>489</v>
      </c>
      <c r="H43" s="33" t="s">
        <v>291</v>
      </c>
      <c r="I43" s="32"/>
      <c r="J43" s="32"/>
      <c r="K43" s="32"/>
      <c r="L43" s="32"/>
      <c r="M43" s="32"/>
      <c r="N43" s="8">
        <f>IFERROR(VLOOKUP(A43,Bodovani_zavody_3plus!$A$2:$EL$71,3,FALSE),0)</f>
        <v>0</v>
      </c>
    </row>
    <row r="44" spans="1:14" x14ac:dyDescent="0.25">
      <c r="A44" s="32"/>
      <c r="B44" s="33" t="s">
        <v>1684</v>
      </c>
      <c r="C44" s="34" t="s">
        <v>163</v>
      </c>
      <c r="D44" s="34" t="s">
        <v>1685</v>
      </c>
      <c r="E44" s="33" t="s">
        <v>1636</v>
      </c>
      <c r="F44" s="34" t="s">
        <v>449</v>
      </c>
      <c r="G44" s="33" t="s">
        <v>489</v>
      </c>
      <c r="H44" s="33" t="s">
        <v>422</v>
      </c>
      <c r="I44" s="33" t="s">
        <v>312</v>
      </c>
      <c r="J44" s="33" t="s">
        <v>1686</v>
      </c>
      <c r="K44" s="32"/>
      <c r="L44" s="32"/>
      <c r="M44" s="32"/>
      <c r="N44" s="8">
        <f>IFERROR(VLOOKUP(A44,Bodovani_zavody_3plus!$A$2:$EL$71,3,FALSE),0)</f>
        <v>0</v>
      </c>
    </row>
    <row r="45" spans="1:14" x14ac:dyDescent="0.25">
      <c r="A45" s="32"/>
      <c r="B45" s="33" t="s">
        <v>1694</v>
      </c>
      <c r="C45" s="34" t="s">
        <v>97</v>
      </c>
      <c r="D45" s="34" t="s">
        <v>848</v>
      </c>
      <c r="E45" s="33" t="s">
        <v>1496</v>
      </c>
      <c r="F45" s="34" t="s">
        <v>1695</v>
      </c>
      <c r="G45" s="33" t="s">
        <v>489</v>
      </c>
      <c r="H45" s="33" t="s">
        <v>1626</v>
      </c>
      <c r="I45" s="33" t="s">
        <v>285</v>
      </c>
      <c r="J45" s="33" t="s">
        <v>1696</v>
      </c>
      <c r="K45" s="32"/>
      <c r="L45" s="32"/>
      <c r="M45" s="32"/>
      <c r="N45" s="8">
        <f>IFERROR(VLOOKUP(A45,Bodovani_zavody_3plus!$A$2:$EL$71,3,FALSE),0)</f>
        <v>0</v>
      </c>
    </row>
    <row r="46" spans="1:14" x14ac:dyDescent="0.25">
      <c r="A46" s="32"/>
      <c r="B46" s="33" t="s">
        <v>1690</v>
      </c>
      <c r="C46" s="34" t="s">
        <v>1691</v>
      </c>
      <c r="D46" s="34" t="s">
        <v>1692</v>
      </c>
      <c r="E46" s="33" t="s">
        <v>461</v>
      </c>
      <c r="F46" s="34" t="s">
        <v>1693</v>
      </c>
      <c r="G46" s="33" t="s">
        <v>489</v>
      </c>
      <c r="H46" s="33" t="s">
        <v>160</v>
      </c>
      <c r="I46" s="32"/>
      <c r="J46" s="32"/>
      <c r="K46" s="32"/>
      <c r="L46" s="32"/>
      <c r="M46" s="32"/>
      <c r="N46" s="8">
        <f>IFERROR(VLOOKUP(A46,Bodovani_zavody_3plus!$A$2:$EL$71,3,FALSE),0)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2" sqref="M2:M20"/>
    </sheetView>
  </sheetViews>
  <sheetFormatPr defaultRowHeight="15" x14ac:dyDescent="0.25"/>
  <cols>
    <col min="1" max="1" width="6.5703125" style="1" bestFit="1" customWidth="1"/>
    <col min="2" max="2" width="4.140625" style="1" bestFit="1" customWidth="1"/>
    <col min="3" max="3" width="8.5703125" bestFit="1" customWidth="1"/>
    <col min="4" max="4" width="10.140625" bestFit="1" customWidth="1"/>
    <col min="5" max="5" width="6.7109375" style="1" bestFit="1" customWidth="1"/>
    <col min="6" max="6" width="20.85546875" bestFit="1" customWidth="1"/>
    <col min="7" max="7" width="7.140625" style="1" bestFit="1" customWidth="1"/>
    <col min="8" max="12" width="6" style="1" bestFit="1" customWidth="1"/>
    <col min="13" max="13" width="10.85546875" bestFit="1" customWidth="1"/>
  </cols>
  <sheetData>
    <row r="1" spans="1:13" x14ac:dyDescent="0.25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7" t="s">
        <v>563</v>
      </c>
    </row>
    <row r="2" spans="1:13" x14ac:dyDescent="0.25">
      <c r="A2" s="5">
        <v>1</v>
      </c>
      <c r="B2" s="6" t="s">
        <v>195</v>
      </c>
      <c r="C2" s="7" t="s">
        <v>196</v>
      </c>
      <c r="D2" s="7" t="s">
        <v>197</v>
      </c>
      <c r="E2" s="6" t="s">
        <v>174</v>
      </c>
      <c r="F2" s="7" t="s">
        <v>198</v>
      </c>
      <c r="G2" s="6" t="s">
        <v>199</v>
      </c>
      <c r="H2" s="6" t="s">
        <v>200</v>
      </c>
      <c r="I2" s="6" t="s">
        <v>201</v>
      </c>
      <c r="J2" s="6" t="s">
        <v>202</v>
      </c>
      <c r="K2" s="6" t="s">
        <v>203</v>
      </c>
      <c r="L2" s="6" t="s">
        <v>204</v>
      </c>
      <c r="M2" s="8">
        <f>IFERROR(VLOOKUP(A2,Bodovani_zavody_3plus!$A$2:$EL$71,3,FALSE),0)</f>
        <v>100</v>
      </c>
    </row>
    <row r="3" spans="1:13" x14ac:dyDescent="0.25">
      <c r="A3" s="5">
        <v>2</v>
      </c>
      <c r="B3" s="6" t="s">
        <v>205</v>
      </c>
      <c r="C3" s="7" t="s">
        <v>206</v>
      </c>
      <c r="D3" s="7" t="s">
        <v>207</v>
      </c>
      <c r="E3" s="6" t="s">
        <v>165</v>
      </c>
      <c r="F3" s="7" t="s">
        <v>208</v>
      </c>
      <c r="G3" s="6" t="s">
        <v>209</v>
      </c>
      <c r="H3" s="6" t="s">
        <v>107</v>
      </c>
      <c r="I3" s="6" t="s">
        <v>201</v>
      </c>
      <c r="J3" s="6" t="s">
        <v>210</v>
      </c>
      <c r="K3" s="6" t="s">
        <v>211</v>
      </c>
      <c r="L3" s="6" t="s">
        <v>204</v>
      </c>
      <c r="M3" s="8">
        <f>IFERROR(VLOOKUP(A3,Bodovani_zavody_3plus!$A$2:$EL$71,3,FALSE),0)</f>
        <v>95</v>
      </c>
    </row>
    <row r="4" spans="1:13" x14ac:dyDescent="0.25">
      <c r="A4" s="5">
        <v>3</v>
      </c>
      <c r="B4" s="6" t="s">
        <v>212</v>
      </c>
      <c r="C4" s="7" t="s">
        <v>74</v>
      </c>
      <c r="D4" s="7" t="s">
        <v>213</v>
      </c>
      <c r="E4" s="6" t="s">
        <v>165</v>
      </c>
      <c r="F4" s="7" t="s">
        <v>214</v>
      </c>
      <c r="G4" s="6" t="s">
        <v>215</v>
      </c>
      <c r="H4" s="6" t="s">
        <v>35</v>
      </c>
      <c r="I4" s="6" t="s">
        <v>216</v>
      </c>
      <c r="J4" s="6" t="s">
        <v>217</v>
      </c>
      <c r="K4" s="6" t="s">
        <v>218</v>
      </c>
      <c r="L4" s="6" t="s">
        <v>219</v>
      </c>
      <c r="M4" s="8">
        <f>IFERROR(VLOOKUP(A4,Bodovani_zavody_3plus!$A$2:$EL$71,3,FALSE),0)</f>
        <v>90</v>
      </c>
    </row>
    <row r="5" spans="1:13" x14ac:dyDescent="0.25">
      <c r="A5" s="5">
        <v>4</v>
      </c>
      <c r="B5" s="6" t="s">
        <v>220</v>
      </c>
      <c r="C5" s="7" t="s">
        <v>97</v>
      </c>
      <c r="D5" s="7" t="s">
        <v>221</v>
      </c>
      <c r="E5" s="6" t="s">
        <v>174</v>
      </c>
      <c r="F5" s="7" t="s">
        <v>222</v>
      </c>
      <c r="G5" s="6" t="s">
        <v>223</v>
      </c>
      <c r="H5" s="6" t="s">
        <v>92</v>
      </c>
      <c r="I5" s="6" t="s">
        <v>224</v>
      </c>
      <c r="J5" s="6" t="s">
        <v>225</v>
      </c>
      <c r="K5" s="6" t="s">
        <v>226</v>
      </c>
      <c r="L5" s="6" t="s">
        <v>227</v>
      </c>
      <c r="M5" s="8">
        <f>IFERROR(VLOOKUP(A5,Bodovani_zavody_3plus!$A$2:$EL$71,3,FALSE),0)</f>
        <v>85</v>
      </c>
    </row>
    <row r="6" spans="1:13" x14ac:dyDescent="0.25">
      <c r="A6" s="5">
        <v>5</v>
      </c>
      <c r="B6" s="6" t="s">
        <v>228</v>
      </c>
      <c r="C6" s="7" t="s">
        <v>74</v>
      </c>
      <c r="D6" s="7" t="s">
        <v>144</v>
      </c>
      <c r="E6" s="6" t="s">
        <v>174</v>
      </c>
      <c r="F6" s="7" t="s">
        <v>229</v>
      </c>
      <c r="G6" s="6" t="s">
        <v>230</v>
      </c>
      <c r="H6" s="6" t="s">
        <v>160</v>
      </c>
      <c r="I6" s="6" t="s">
        <v>231</v>
      </c>
      <c r="J6" s="6" t="s">
        <v>232</v>
      </c>
      <c r="K6" s="6" t="s">
        <v>233</v>
      </c>
      <c r="L6" s="6" t="s">
        <v>233</v>
      </c>
      <c r="M6" s="8">
        <f>IFERROR(VLOOKUP(A6,Bodovani_zavody_3plus!$A$2:$EL$71,3,FALSE),0)</f>
        <v>80</v>
      </c>
    </row>
    <row r="7" spans="1:13" x14ac:dyDescent="0.25">
      <c r="A7" s="5">
        <v>6</v>
      </c>
      <c r="B7" s="6" t="s">
        <v>234</v>
      </c>
      <c r="C7" s="7" t="s">
        <v>235</v>
      </c>
      <c r="D7" s="7" t="s">
        <v>236</v>
      </c>
      <c r="E7" s="6" t="s">
        <v>190</v>
      </c>
      <c r="F7" s="8"/>
      <c r="G7" s="6" t="s">
        <v>237</v>
      </c>
      <c r="H7" s="6" t="s">
        <v>238</v>
      </c>
      <c r="I7" s="6" t="s">
        <v>239</v>
      </c>
      <c r="J7" s="6" t="s">
        <v>233</v>
      </c>
      <c r="K7" s="6" t="s">
        <v>240</v>
      </c>
      <c r="L7" s="6" t="s">
        <v>241</v>
      </c>
      <c r="M7" s="8">
        <f>IFERROR(VLOOKUP(A7,Bodovani_zavody_3plus!$A$2:$EL$71,3,FALSE),0)</f>
        <v>78</v>
      </c>
    </row>
    <row r="8" spans="1:13" x14ac:dyDescent="0.25">
      <c r="A8" s="5">
        <v>7</v>
      </c>
      <c r="B8" s="6" t="s">
        <v>242</v>
      </c>
      <c r="C8" s="7" t="s">
        <v>112</v>
      </c>
      <c r="D8" s="7" t="s">
        <v>243</v>
      </c>
      <c r="E8" s="6" t="s">
        <v>244</v>
      </c>
      <c r="F8" s="8"/>
      <c r="G8" s="6" t="s">
        <v>245</v>
      </c>
      <c r="H8" s="6" t="s">
        <v>246</v>
      </c>
      <c r="I8" s="6" t="s">
        <v>247</v>
      </c>
      <c r="J8" s="6" t="s">
        <v>248</v>
      </c>
      <c r="K8" s="6" t="s">
        <v>249</v>
      </c>
      <c r="L8" s="6" t="s">
        <v>250</v>
      </c>
      <c r="M8" s="8">
        <f>IFERROR(VLOOKUP(A8,Bodovani_zavody_3plus!$A$2:$EL$71,3,FALSE),0)</f>
        <v>76</v>
      </c>
    </row>
    <row r="9" spans="1:13" x14ac:dyDescent="0.25">
      <c r="A9" s="5">
        <v>8</v>
      </c>
      <c r="B9" s="6" t="s">
        <v>251</v>
      </c>
      <c r="C9" s="7" t="s">
        <v>151</v>
      </c>
      <c r="D9" s="7" t="s">
        <v>252</v>
      </c>
      <c r="E9" s="6" t="s">
        <v>181</v>
      </c>
      <c r="F9" s="7" t="s">
        <v>253</v>
      </c>
      <c r="G9" s="6" t="s">
        <v>254</v>
      </c>
      <c r="H9" s="6" t="s">
        <v>255</v>
      </c>
      <c r="I9" s="6" t="s">
        <v>256</v>
      </c>
      <c r="J9" s="6" t="s">
        <v>257</v>
      </c>
      <c r="K9" s="6" t="s">
        <v>258</v>
      </c>
      <c r="L9" s="6" t="s">
        <v>259</v>
      </c>
      <c r="M9" s="8">
        <f>IFERROR(VLOOKUP(A9,Bodovani_zavody_3plus!$A$2:$EL$71,3,FALSE),0)</f>
        <v>74</v>
      </c>
    </row>
    <row r="10" spans="1:13" x14ac:dyDescent="0.25">
      <c r="A10" s="5">
        <v>9</v>
      </c>
      <c r="B10" s="6" t="s">
        <v>260</v>
      </c>
      <c r="C10" s="7" t="s">
        <v>163</v>
      </c>
      <c r="D10" s="7" t="s">
        <v>261</v>
      </c>
      <c r="E10" s="6" t="s">
        <v>158</v>
      </c>
      <c r="F10" s="7" t="s">
        <v>262</v>
      </c>
      <c r="G10" s="6" t="s">
        <v>263</v>
      </c>
      <c r="H10" s="6" t="s">
        <v>264</v>
      </c>
      <c r="I10" s="6" t="s">
        <v>139</v>
      </c>
      <c r="J10" s="6" t="s">
        <v>265</v>
      </c>
      <c r="K10" s="6" t="s">
        <v>266</v>
      </c>
      <c r="L10" s="6" t="s">
        <v>267</v>
      </c>
      <c r="M10" s="8">
        <f>IFERROR(VLOOKUP(A10,Bodovani_zavody_3plus!$A$2:$EL$71,3,FALSE),0)</f>
        <v>72</v>
      </c>
    </row>
    <row r="11" spans="1:13" x14ac:dyDescent="0.25">
      <c r="A11" s="5">
        <v>10</v>
      </c>
      <c r="B11" s="6" t="s">
        <v>268</v>
      </c>
      <c r="C11" s="7" t="s">
        <v>269</v>
      </c>
      <c r="D11" s="7" t="s">
        <v>270</v>
      </c>
      <c r="E11" s="6" t="s">
        <v>271</v>
      </c>
      <c r="F11" s="7" t="s">
        <v>272</v>
      </c>
      <c r="G11" s="6" t="s">
        <v>273</v>
      </c>
      <c r="H11" s="6" t="s">
        <v>238</v>
      </c>
      <c r="I11" s="6" t="s">
        <v>274</v>
      </c>
      <c r="J11" s="6" t="s">
        <v>275</v>
      </c>
      <c r="K11" s="6" t="s">
        <v>276</v>
      </c>
      <c r="L11" s="6" t="s">
        <v>277</v>
      </c>
      <c r="M11" s="8">
        <f>IFERROR(VLOOKUP(A11,Bodovani_zavody_3plus!$A$2:$EL$71,3,FALSE),0)</f>
        <v>70</v>
      </c>
    </row>
    <row r="12" spans="1:13" x14ac:dyDescent="0.25">
      <c r="A12" s="5">
        <v>11</v>
      </c>
      <c r="B12" s="6" t="s">
        <v>278</v>
      </c>
      <c r="C12" s="7" t="s">
        <v>279</v>
      </c>
      <c r="D12" s="7" t="s">
        <v>280</v>
      </c>
      <c r="E12" s="6" t="s">
        <v>165</v>
      </c>
      <c r="F12" s="7" t="s">
        <v>281</v>
      </c>
      <c r="G12" s="6" t="s">
        <v>282</v>
      </c>
      <c r="H12" s="6" t="s">
        <v>283</v>
      </c>
      <c r="I12" s="6" t="s">
        <v>18</v>
      </c>
      <c r="J12" s="6" t="s">
        <v>284</v>
      </c>
      <c r="K12" s="6" t="s">
        <v>285</v>
      </c>
      <c r="L12" s="6" t="s">
        <v>286</v>
      </c>
      <c r="M12" s="8">
        <f>IFERROR(VLOOKUP(A12,Bodovani_zavody_3plus!$A$2:$EL$71,3,FALSE),0)</f>
        <v>68</v>
      </c>
    </row>
    <row r="13" spans="1:13" x14ac:dyDescent="0.25">
      <c r="A13" s="5">
        <v>12</v>
      </c>
      <c r="B13" s="6" t="s">
        <v>287</v>
      </c>
      <c r="C13" s="7" t="s">
        <v>163</v>
      </c>
      <c r="D13" s="7" t="s">
        <v>288</v>
      </c>
      <c r="E13" s="6" t="s">
        <v>153</v>
      </c>
      <c r="F13" s="7" t="s">
        <v>289</v>
      </c>
      <c r="G13" s="6" t="s">
        <v>290</v>
      </c>
      <c r="H13" s="6" t="s">
        <v>291</v>
      </c>
      <c r="I13" s="6" t="s">
        <v>292</v>
      </c>
      <c r="J13" s="6" t="s">
        <v>293</v>
      </c>
      <c r="K13" s="6" t="s">
        <v>294</v>
      </c>
      <c r="L13" s="6" t="s">
        <v>295</v>
      </c>
      <c r="M13" s="8">
        <f>IFERROR(VLOOKUP(A13,Bodovani_zavody_3plus!$A$2:$EL$71,3,FALSE),0)</f>
        <v>66</v>
      </c>
    </row>
    <row r="14" spans="1:13" x14ac:dyDescent="0.25">
      <c r="A14" s="5"/>
      <c r="B14" s="6" t="s">
        <v>142</v>
      </c>
      <c r="C14" s="7" t="s">
        <v>143</v>
      </c>
      <c r="D14" s="7" t="s">
        <v>144</v>
      </c>
      <c r="E14" s="6" t="s">
        <v>145</v>
      </c>
      <c r="F14" s="7" t="s">
        <v>146</v>
      </c>
      <c r="G14" s="6" t="s">
        <v>489</v>
      </c>
      <c r="H14" s="6" t="s">
        <v>147</v>
      </c>
      <c r="I14" s="6" t="s">
        <v>148</v>
      </c>
      <c r="J14" s="6" t="s">
        <v>149</v>
      </c>
      <c r="K14" s="5"/>
      <c r="L14" s="5"/>
      <c r="M14" s="8">
        <f>IFERROR(VLOOKUP(A14,Bodovani_zavody_3plus!$A$2:$EL$71,3,FALSE),0)</f>
        <v>0</v>
      </c>
    </row>
    <row r="15" spans="1:13" x14ac:dyDescent="0.25">
      <c r="A15" s="5"/>
      <c r="B15" s="6" t="s">
        <v>150</v>
      </c>
      <c r="C15" s="7" t="s">
        <v>151</v>
      </c>
      <c r="D15" s="7" t="s">
        <v>152</v>
      </c>
      <c r="E15" s="6" t="s">
        <v>153</v>
      </c>
      <c r="F15" s="7" t="s">
        <v>154</v>
      </c>
      <c r="G15" s="6" t="s">
        <v>490</v>
      </c>
      <c r="H15" s="5"/>
      <c r="I15" s="5"/>
      <c r="J15" s="5"/>
      <c r="K15" s="5"/>
      <c r="L15" s="5"/>
      <c r="M15" s="8">
        <f>IFERROR(VLOOKUP(A15,Bodovani_zavody_3plus!$A$2:$EL$71,3,FALSE),0)</f>
        <v>0</v>
      </c>
    </row>
    <row r="16" spans="1:13" x14ac:dyDescent="0.25">
      <c r="A16" s="5"/>
      <c r="B16" s="6" t="s">
        <v>155</v>
      </c>
      <c r="C16" s="7" t="s">
        <v>156</v>
      </c>
      <c r="D16" s="7" t="s">
        <v>157</v>
      </c>
      <c r="E16" s="6" t="s">
        <v>158</v>
      </c>
      <c r="F16" s="7" t="s">
        <v>159</v>
      </c>
      <c r="G16" s="6" t="s">
        <v>489</v>
      </c>
      <c r="H16" s="6" t="s">
        <v>160</v>
      </c>
      <c r="I16" s="6" t="s">
        <v>161</v>
      </c>
      <c r="J16" s="5"/>
      <c r="K16" s="5"/>
      <c r="L16" s="5"/>
      <c r="M16" s="8">
        <f>IFERROR(VLOOKUP(A16,Bodovani_zavody_3plus!$A$2:$EL$71,3,FALSE),0)</f>
        <v>0</v>
      </c>
    </row>
    <row r="17" spans="1:13" x14ac:dyDescent="0.25">
      <c r="A17" s="5"/>
      <c r="B17" s="6" t="s">
        <v>162</v>
      </c>
      <c r="C17" s="7" t="s">
        <v>163</v>
      </c>
      <c r="D17" s="7" t="s">
        <v>164</v>
      </c>
      <c r="E17" s="6" t="s">
        <v>165</v>
      </c>
      <c r="F17" s="7" t="s">
        <v>166</v>
      </c>
      <c r="G17" s="6" t="s">
        <v>489</v>
      </c>
      <c r="H17" s="6" t="s">
        <v>167</v>
      </c>
      <c r="I17" s="6" t="s">
        <v>168</v>
      </c>
      <c r="J17" s="6" t="s">
        <v>169</v>
      </c>
      <c r="K17" s="6" t="s">
        <v>170</v>
      </c>
      <c r="L17" s="5"/>
      <c r="M17" s="8">
        <f>IFERROR(VLOOKUP(A17,Bodovani_zavody_3plus!$A$2:$EL$71,3,FALSE),0)</f>
        <v>0</v>
      </c>
    </row>
    <row r="18" spans="1:13" x14ac:dyDescent="0.25">
      <c r="A18" s="5"/>
      <c r="B18" s="6" t="s">
        <v>171</v>
      </c>
      <c r="C18" s="7" t="s">
        <v>172</v>
      </c>
      <c r="D18" s="7" t="s">
        <v>173</v>
      </c>
      <c r="E18" s="6" t="s">
        <v>174</v>
      </c>
      <c r="F18" s="8"/>
      <c r="G18" s="6" t="s">
        <v>489</v>
      </c>
      <c r="H18" s="6" t="s">
        <v>175</v>
      </c>
      <c r="I18" s="6" t="s">
        <v>176</v>
      </c>
      <c r="J18" s="6" t="s">
        <v>177</v>
      </c>
      <c r="K18" s="5"/>
      <c r="L18" s="5"/>
      <c r="M18" s="8">
        <f>IFERROR(VLOOKUP(A18,Bodovani_zavody_3plus!$A$2:$EL$71,3,FALSE),0)</f>
        <v>0</v>
      </c>
    </row>
    <row r="19" spans="1:13" x14ac:dyDescent="0.25">
      <c r="A19" s="5"/>
      <c r="B19" s="6" t="s">
        <v>178</v>
      </c>
      <c r="C19" s="7" t="s">
        <v>179</v>
      </c>
      <c r="D19" s="7" t="s">
        <v>180</v>
      </c>
      <c r="E19" s="6" t="s">
        <v>181</v>
      </c>
      <c r="F19" s="7" t="s">
        <v>182</v>
      </c>
      <c r="G19" s="6" t="s">
        <v>489</v>
      </c>
      <c r="H19" s="6" t="s">
        <v>183</v>
      </c>
      <c r="I19" s="6" t="s">
        <v>184</v>
      </c>
      <c r="J19" s="6" t="s">
        <v>185</v>
      </c>
      <c r="K19" s="6" t="s">
        <v>186</v>
      </c>
      <c r="L19" s="5"/>
      <c r="M19" s="8">
        <f>IFERROR(VLOOKUP(A19,Bodovani_zavody_3plus!$A$2:$EL$71,3,FALSE),0)</f>
        <v>0</v>
      </c>
    </row>
    <row r="20" spans="1:13" x14ac:dyDescent="0.25">
      <c r="A20" s="5"/>
      <c r="B20" s="6" t="s">
        <v>187</v>
      </c>
      <c r="C20" s="7" t="s">
        <v>188</v>
      </c>
      <c r="D20" s="7" t="s">
        <v>189</v>
      </c>
      <c r="E20" s="6" t="s">
        <v>190</v>
      </c>
      <c r="F20" s="7" t="s">
        <v>191</v>
      </c>
      <c r="G20" s="6" t="s">
        <v>489</v>
      </c>
      <c r="H20" s="6" t="s">
        <v>175</v>
      </c>
      <c r="I20" s="6" t="s">
        <v>192</v>
      </c>
      <c r="J20" s="6" t="s">
        <v>193</v>
      </c>
      <c r="K20" s="6" t="s">
        <v>194</v>
      </c>
      <c r="L20" s="5"/>
      <c r="M20" s="8">
        <f>IFERROR(VLOOKUP(A20,Bodovani_zavody_3plus!$A$2:$EL$71,3,FALSE),0)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1" sqref="K1:K6"/>
    </sheetView>
  </sheetViews>
  <sheetFormatPr defaultRowHeight="15" x14ac:dyDescent="0.25"/>
  <cols>
    <col min="1" max="1" width="6.5703125" style="1" bestFit="1" customWidth="1"/>
    <col min="2" max="2" width="4.140625" style="1" bestFit="1" customWidth="1"/>
    <col min="3" max="3" width="9" bestFit="1" customWidth="1"/>
    <col min="4" max="4" width="11.7109375" bestFit="1" customWidth="1"/>
    <col min="5" max="5" width="6.7109375" style="1" bestFit="1" customWidth="1"/>
    <col min="6" max="6" width="19.5703125" bestFit="1" customWidth="1"/>
    <col min="7" max="7" width="6.28515625" style="1" bestFit="1" customWidth="1"/>
    <col min="8" max="10" width="6" style="1" bestFit="1" customWidth="1"/>
    <col min="11" max="11" width="10.85546875" bestFit="1" customWidth="1"/>
  </cols>
  <sheetData>
    <row r="1" spans="1:11" x14ac:dyDescent="0.25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7" t="s">
        <v>563</v>
      </c>
    </row>
    <row r="2" spans="1:11" x14ac:dyDescent="0.25">
      <c r="A2" s="5">
        <v>1</v>
      </c>
      <c r="B2" s="6" t="s">
        <v>296</v>
      </c>
      <c r="C2" s="7" t="s">
        <v>297</v>
      </c>
      <c r="D2" s="7" t="s">
        <v>298</v>
      </c>
      <c r="E2" s="6" t="s">
        <v>121</v>
      </c>
      <c r="F2" s="7" t="s">
        <v>214</v>
      </c>
      <c r="G2" s="6" t="s">
        <v>299</v>
      </c>
      <c r="H2" s="6" t="s">
        <v>92</v>
      </c>
      <c r="I2" s="6" t="s">
        <v>300</v>
      </c>
      <c r="J2" s="6" t="s">
        <v>301</v>
      </c>
      <c r="K2" s="8">
        <f>IFERROR(VLOOKUP(A2,Bodovani_zavody_3plus!$A$2:$EL$71,4,FALSE),0)</f>
        <v>80</v>
      </c>
    </row>
    <row r="3" spans="1:11" x14ac:dyDescent="0.25">
      <c r="A3" s="5">
        <v>2</v>
      </c>
      <c r="B3" s="6" t="s">
        <v>302</v>
      </c>
      <c r="C3" s="7" t="s">
        <v>303</v>
      </c>
      <c r="D3" s="7" t="s">
        <v>298</v>
      </c>
      <c r="E3" s="6" t="s">
        <v>15</v>
      </c>
      <c r="F3" s="7" t="s">
        <v>214</v>
      </c>
      <c r="G3" s="6" t="s">
        <v>304</v>
      </c>
      <c r="H3" s="6" t="s">
        <v>246</v>
      </c>
      <c r="I3" s="6" t="s">
        <v>305</v>
      </c>
      <c r="J3" s="6" t="s">
        <v>134</v>
      </c>
      <c r="K3" s="8">
        <f>IFERROR(VLOOKUP(A3,Bodovani_zavody_3plus!$A$2:$EL$71,4,FALSE),0)</f>
        <v>75</v>
      </c>
    </row>
    <row r="4" spans="1:11" x14ac:dyDescent="0.25">
      <c r="A4" s="5">
        <v>3</v>
      </c>
      <c r="B4" s="6" t="s">
        <v>306</v>
      </c>
      <c r="C4" s="7" t="s">
        <v>307</v>
      </c>
      <c r="D4" s="7" t="s">
        <v>308</v>
      </c>
      <c r="E4" s="6" t="s">
        <v>15</v>
      </c>
      <c r="F4" s="7" t="s">
        <v>309</v>
      </c>
      <c r="G4" s="6" t="s">
        <v>310</v>
      </c>
      <c r="H4" s="6" t="s">
        <v>311</v>
      </c>
      <c r="I4" s="6" t="s">
        <v>312</v>
      </c>
      <c r="J4" s="6" t="s">
        <v>312</v>
      </c>
      <c r="K4" s="8">
        <f>IFERROR(VLOOKUP(A4,Bodovani_zavody_3plus!$A$2:$EL$71,4,FALSE),0)</f>
        <v>70</v>
      </c>
    </row>
    <row r="5" spans="1:11" x14ac:dyDescent="0.25">
      <c r="A5" s="5">
        <v>4</v>
      </c>
      <c r="B5" s="6" t="s">
        <v>313</v>
      </c>
      <c r="C5" s="7" t="s">
        <v>314</v>
      </c>
      <c r="D5" s="7" t="s">
        <v>315</v>
      </c>
      <c r="E5" s="6" t="s">
        <v>121</v>
      </c>
      <c r="F5" s="8"/>
      <c r="G5" s="6" t="s">
        <v>316</v>
      </c>
      <c r="H5" s="6" t="s">
        <v>317</v>
      </c>
      <c r="I5" s="6" t="s">
        <v>318</v>
      </c>
      <c r="J5" s="6" t="s">
        <v>319</v>
      </c>
      <c r="K5" s="8">
        <f>IFERROR(VLOOKUP(A5,Bodovani_zavody_3plus!$A$2:$EL$71,4,FALSE),0)</f>
        <v>65</v>
      </c>
    </row>
    <row r="6" spans="1:11" x14ac:dyDescent="0.25">
      <c r="A6" s="5">
        <v>5</v>
      </c>
      <c r="B6" s="6" t="s">
        <v>320</v>
      </c>
      <c r="C6" s="7" t="s">
        <v>314</v>
      </c>
      <c r="D6" s="7" t="s">
        <v>321</v>
      </c>
      <c r="E6" s="6" t="s">
        <v>59</v>
      </c>
      <c r="F6" s="7" t="s">
        <v>322</v>
      </c>
      <c r="G6" s="6" t="s">
        <v>323</v>
      </c>
      <c r="H6" s="6" t="s">
        <v>324</v>
      </c>
      <c r="I6" s="6" t="s">
        <v>325</v>
      </c>
      <c r="J6" s="6" t="s">
        <v>326</v>
      </c>
      <c r="K6" s="8">
        <f>IFERROR(VLOOKUP(A6,Bodovani_zavody_3plus!$A$2:$EL$71,4,FALSE),0)</f>
        <v>60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1" sqref="L1:L15"/>
    </sheetView>
  </sheetViews>
  <sheetFormatPr defaultRowHeight="15" x14ac:dyDescent="0.25"/>
  <cols>
    <col min="1" max="1" width="6.5703125" style="1" bestFit="1" customWidth="1"/>
    <col min="2" max="2" width="4.140625" style="1" bestFit="1" customWidth="1"/>
    <col min="3" max="3" width="9" bestFit="1" customWidth="1"/>
    <col min="4" max="4" width="12" bestFit="1" customWidth="1"/>
    <col min="5" max="5" width="6.7109375" style="1" bestFit="1" customWidth="1"/>
    <col min="6" max="6" width="32" bestFit="1" customWidth="1"/>
    <col min="7" max="7" width="7.140625" style="1" bestFit="1" customWidth="1"/>
    <col min="8" max="11" width="6" style="1" bestFit="1" customWidth="1"/>
    <col min="12" max="12" width="10.85546875" bestFit="1" customWidth="1"/>
  </cols>
  <sheetData>
    <row r="1" spans="1:12" x14ac:dyDescent="0.25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7" t="s">
        <v>563</v>
      </c>
    </row>
    <row r="2" spans="1:12" x14ac:dyDescent="0.25">
      <c r="A2" s="5">
        <v>1</v>
      </c>
      <c r="B2" s="6" t="s">
        <v>332</v>
      </c>
      <c r="C2" s="7" t="s">
        <v>333</v>
      </c>
      <c r="D2" s="7" t="s">
        <v>334</v>
      </c>
      <c r="E2" s="6" t="s">
        <v>335</v>
      </c>
      <c r="F2" s="7" t="s">
        <v>336</v>
      </c>
      <c r="G2" s="6" t="s">
        <v>337</v>
      </c>
      <c r="H2" s="6" t="s">
        <v>338</v>
      </c>
      <c r="I2" s="6" t="s">
        <v>339</v>
      </c>
      <c r="J2" s="6" t="s">
        <v>340</v>
      </c>
      <c r="K2" s="6" t="s">
        <v>341</v>
      </c>
      <c r="L2" s="8">
        <f>IFERROR(VLOOKUP(A2,Bodovani_zavody_3plus!$A$2:$EL$71,4,FALSE),0)</f>
        <v>80</v>
      </c>
    </row>
    <row r="3" spans="1:12" x14ac:dyDescent="0.25">
      <c r="A3" s="5">
        <v>2</v>
      </c>
      <c r="B3" s="6" t="s">
        <v>342</v>
      </c>
      <c r="C3" s="7" t="s">
        <v>343</v>
      </c>
      <c r="D3" s="7" t="s">
        <v>344</v>
      </c>
      <c r="E3" s="6" t="s">
        <v>345</v>
      </c>
      <c r="F3" s="7" t="s">
        <v>346</v>
      </c>
      <c r="G3" s="6" t="s">
        <v>347</v>
      </c>
      <c r="H3" s="6" t="s">
        <v>92</v>
      </c>
      <c r="I3" s="6" t="s">
        <v>348</v>
      </c>
      <c r="J3" s="6" t="s">
        <v>349</v>
      </c>
      <c r="K3" s="6" t="s">
        <v>350</v>
      </c>
      <c r="L3" s="8">
        <f>IFERROR(VLOOKUP(A3,Bodovani_zavody_3plus!$A$2:$EL$71,4,FALSE),0)</f>
        <v>75</v>
      </c>
    </row>
    <row r="4" spans="1:12" x14ac:dyDescent="0.25">
      <c r="A4" s="5">
        <v>3</v>
      </c>
      <c r="B4" s="6" t="s">
        <v>351</v>
      </c>
      <c r="C4" s="7" t="s">
        <v>352</v>
      </c>
      <c r="D4" s="7" t="s">
        <v>353</v>
      </c>
      <c r="E4" s="6" t="s">
        <v>354</v>
      </c>
      <c r="F4" s="7" t="s">
        <v>50</v>
      </c>
      <c r="G4" s="6" t="s">
        <v>355</v>
      </c>
      <c r="H4" s="6" t="s">
        <v>356</v>
      </c>
      <c r="I4" s="6" t="s">
        <v>357</v>
      </c>
      <c r="J4" s="6" t="s">
        <v>358</v>
      </c>
      <c r="K4" s="6" t="s">
        <v>359</v>
      </c>
      <c r="L4" s="8">
        <f>IFERROR(VLOOKUP(A4,Bodovani_zavody_3plus!$A$2:$EL$71,4,FALSE),0)</f>
        <v>70</v>
      </c>
    </row>
    <row r="5" spans="1:12" x14ac:dyDescent="0.25">
      <c r="A5" s="5">
        <v>4</v>
      </c>
      <c r="B5" s="6" t="s">
        <v>360</v>
      </c>
      <c r="C5" s="7" t="s">
        <v>361</v>
      </c>
      <c r="D5" s="7" t="s">
        <v>362</v>
      </c>
      <c r="E5" s="6" t="s">
        <v>363</v>
      </c>
      <c r="F5" s="7" t="s">
        <v>364</v>
      </c>
      <c r="G5" s="6" t="s">
        <v>365</v>
      </c>
      <c r="H5" s="6" t="s">
        <v>366</v>
      </c>
      <c r="I5" s="6" t="s">
        <v>116</v>
      </c>
      <c r="J5" s="6" t="s">
        <v>367</v>
      </c>
      <c r="K5" s="6" t="s">
        <v>368</v>
      </c>
      <c r="L5" s="8">
        <f>IFERROR(VLOOKUP(A5,Bodovani_zavody_3plus!$A$2:$EL$71,4,FALSE),0)</f>
        <v>65</v>
      </c>
    </row>
    <row r="6" spans="1:12" x14ac:dyDescent="0.25">
      <c r="A6" s="5">
        <v>5</v>
      </c>
      <c r="B6" s="6" t="s">
        <v>369</v>
      </c>
      <c r="C6" s="7" t="s">
        <v>370</v>
      </c>
      <c r="D6" s="7" t="s">
        <v>371</v>
      </c>
      <c r="E6" s="6" t="s">
        <v>345</v>
      </c>
      <c r="F6" s="7" t="s">
        <v>372</v>
      </c>
      <c r="G6" s="6" t="s">
        <v>373</v>
      </c>
      <c r="H6" s="6" t="s">
        <v>374</v>
      </c>
      <c r="I6" s="6" t="s">
        <v>375</v>
      </c>
      <c r="J6" s="6" t="s">
        <v>376</v>
      </c>
      <c r="K6" s="6" t="s">
        <v>377</v>
      </c>
      <c r="L6" s="8">
        <f>IFERROR(VLOOKUP(A6,Bodovani_zavody_3plus!$A$2:$EL$71,4,FALSE),0)</f>
        <v>60</v>
      </c>
    </row>
    <row r="7" spans="1:12" x14ac:dyDescent="0.25">
      <c r="A7" s="5">
        <v>6</v>
      </c>
      <c r="B7" s="6" t="s">
        <v>378</v>
      </c>
      <c r="C7" s="7" t="s">
        <v>361</v>
      </c>
      <c r="D7" s="7" t="s">
        <v>379</v>
      </c>
      <c r="E7" s="6" t="s">
        <v>363</v>
      </c>
      <c r="F7" s="7" t="s">
        <v>380</v>
      </c>
      <c r="G7" s="6" t="s">
        <v>381</v>
      </c>
      <c r="H7" s="6" t="s">
        <v>382</v>
      </c>
      <c r="I7" s="6" t="s">
        <v>383</v>
      </c>
      <c r="J7" s="6" t="s">
        <v>384</v>
      </c>
      <c r="K7" s="6" t="s">
        <v>385</v>
      </c>
      <c r="L7" s="8">
        <f>IFERROR(VLOOKUP(A7,Bodovani_zavody_3plus!$A$2:$EL$71,4,FALSE),0)</f>
        <v>58</v>
      </c>
    </row>
    <row r="8" spans="1:12" x14ac:dyDescent="0.25">
      <c r="A8" s="5">
        <v>7</v>
      </c>
      <c r="B8" s="6" t="s">
        <v>386</v>
      </c>
      <c r="C8" s="7" t="s">
        <v>387</v>
      </c>
      <c r="D8" s="7" t="s">
        <v>388</v>
      </c>
      <c r="E8" s="6" t="s">
        <v>354</v>
      </c>
      <c r="F8" s="7" t="s">
        <v>389</v>
      </c>
      <c r="G8" s="6" t="s">
        <v>390</v>
      </c>
      <c r="H8" s="6" t="s">
        <v>132</v>
      </c>
      <c r="I8" s="6" t="s">
        <v>391</v>
      </c>
      <c r="J8" s="6" t="s">
        <v>392</v>
      </c>
      <c r="K8" s="6" t="s">
        <v>393</v>
      </c>
      <c r="L8" s="8">
        <f>IFERROR(VLOOKUP(A8,Bodovani_zavody_3plus!$A$2:$EL$71,4,FALSE),0)</f>
        <v>56</v>
      </c>
    </row>
    <row r="9" spans="1:12" x14ac:dyDescent="0.25">
      <c r="A9" s="5">
        <v>8</v>
      </c>
      <c r="B9" s="6" t="s">
        <v>394</v>
      </c>
      <c r="C9" s="7" t="s">
        <v>395</v>
      </c>
      <c r="D9" s="7" t="s">
        <v>396</v>
      </c>
      <c r="E9" s="6" t="s">
        <v>330</v>
      </c>
      <c r="F9" s="7" t="s">
        <v>397</v>
      </c>
      <c r="G9" s="6" t="s">
        <v>398</v>
      </c>
      <c r="H9" s="6" t="s">
        <v>17</v>
      </c>
      <c r="I9" s="6" t="s">
        <v>399</v>
      </c>
      <c r="J9" s="6" t="s">
        <v>391</v>
      </c>
      <c r="K9" s="6" t="s">
        <v>400</v>
      </c>
      <c r="L9" s="8">
        <f>IFERROR(VLOOKUP(A9,Bodovani_zavody_3plus!$A$2:$EL$71,4,FALSE),0)</f>
        <v>54</v>
      </c>
    </row>
    <row r="10" spans="1:12" x14ac:dyDescent="0.25">
      <c r="A10" s="5">
        <v>9</v>
      </c>
      <c r="B10" s="6" t="s">
        <v>401</v>
      </c>
      <c r="C10" s="7" t="s">
        <v>402</v>
      </c>
      <c r="D10" s="7" t="s">
        <v>403</v>
      </c>
      <c r="E10" s="6" t="s">
        <v>404</v>
      </c>
      <c r="F10" s="7" t="s">
        <v>405</v>
      </c>
      <c r="G10" s="6" t="s">
        <v>406</v>
      </c>
      <c r="H10" s="6" t="s">
        <v>407</v>
      </c>
      <c r="I10" s="6" t="s">
        <v>408</v>
      </c>
      <c r="J10" s="6" t="s">
        <v>409</v>
      </c>
      <c r="K10" s="6" t="s">
        <v>410</v>
      </c>
      <c r="L10" s="8">
        <f>IFERROR(VLOOKUP(A10,Bodovani_zavody_3plus!$A$2:$EL$71,4,FALSE),0)</f>
        <v>52</v>
      </c>
    </row>
    <row r="11" spans="1:12" x14ac:dyDescent="0.25">
      <c r="A11" s="5">
        <v>10</v>
      </c>
      <c r="B11" s="6" t="s">
        <v>411</v>
      </c>
      <c r="C11" s="7" t="s">
        <v>333</v>
      </c>
      <c r="D11" s="7" t="s">
        <v>412</v>
      </c>
      <c r="E11" s="6" t="s">
        <v>354</v>
      </c>
      <c r="F11" s="7" t="s">
        <v>262</v>
      </c>
      <c r="G11" s="6" t="s">
        <v>413</v>
      </c>
      <c r="H11" s="6" t="s">
        <v>311</v>
      </c>
      <c r="I11" s="6" t="s">
        <v>414</v>
      </c>
      <c r="J11" s="6" t="s">
        <v>410</v>
      </c>
      <c r="K11" s="6" t="s">
        <v>415</v>
      </c>
      <c r="L11" s="8">
        <f>IFERROR(VLOOKUP(A11,Bodovani_zavody_3plus!$A$2:$EL$71,4,FALSE),0)</f>
        <v>50</v>
      </c>
    </row>
    <row r="12" spans="1:12" x14ac:dyDescent="0.25">
      <c r="A12" s="5">
        <v>11</v>
      </c>
      <c r="B12" s="6" t="s">
        <v>416</v>
      </c>
      <c r="C12" s="7" t="s">
        <v>417</v>
      </c>
      <c r="D12" s="7" t="s">
        <v>418</v>
      </c>
      <c r="E12" s="6" t="s">
        <v>419</v>
      </c>
      <c r="F12" s="7" t="s">
        <v>420</v>
      </c>
      <c r="G12" s="6" t="s">
        <v>421</v>
      </c>
      <c r="H12" s="6" t="s">
        <v>422</v>
      </c>
      <c r="I12" s="6" t="s">
        <v>423</v>
      </c>
      <c r="J12" s="6" t="s">
        <v>424</v>
      </c>
      <c r="K12" s="6" t="s">
        <v>425</v>
      </c>
      <c r="L12" s="8">
        <f>IFERROR(VLOOKUP(A12,Bodovani_zavody_3plus!$A$2:$EL$71,4,FALSE),0)</f>
        <v>48</v>
      </c>
    </row>
    <row r="13" spans="1:12" x14ac:dyDescent="0.25">
      <c r="A13" s="5">
        <v>12</v>
      </c>
      <c r="B13" s="6" t="s">
        <v>426</v>
      </c>
      <c r="C13" s="7" t="s">
        <v>427</v>
      </c>
      <c r="D13" s="7" t="s">
        <v>428</v>
      </c>
      <c r="E13" s="6" t="s">
        <v>330</v>
      </c>
      <c r="F13" s="7" t="s">
        <v>429</v>
      </c>
      <c r="G13" s="6" t="s">
        <v>430</v>
      </c>
      <c r="H13" s="6" t="s">
        <v>431</v>
      </c>
      <c r="I13" s="6" t="s">
        <v>432</v>
      </c>
      <c r="J13" s="6" t="s">
        <v>433</v>
      </c>
      <c r="K13" s="6" t="s">
        <v>434</v>
      </c>
      <c r="L13" s="8">
        <f>IFERROR(VLOOKUP(A13,Bodovani_zavody_3plus!$A$2:$EL$71,4,FALSE),0)</f>
        <v>46</v>
      </c>
    </row>
    <row r="14" spans="1:12" x14ac:dyDescent="0.25">
      <c r="A14" s="5">
        <v>13</v>
      </c>
      <c r="B14" s="6" t="s">
        <v>435</v>
      </c>
      <c r="C14" s="7" t="s">
        <v>436</v>
      </c>
      <c r="D14" s="7" t="s">
        <v>437</v>
      </c>
      <c r="E14" s="6" t="s">
        <v>438</v>
      </c>
      <c r="F14" s="7" t="s">
        <v>439</v>
      </c>
      <c r="G14" s="6" t="s">
        <v>440</v>
      </c>
      <c r="H14" s="6" t="s">
        <v>441</v>
      </c>
      <c r="I14" s="6" t="s">
        <v>442</v>
      </c>
      <c r="J14" s="6" t="s">
        <v>443</v>
      </c>
      <c r="K14" s="6" t="s">
        <v>444</v>
      </c>
      <c r="L14" s="8">
        <f>IFERROR(VLOOKUP(A14,Bodovani_zavody_3plus!$A$2:$EL$71,4,FALSE),0)</f>
        <v>44</v>
      </c>
    </row>
    <row r="15" spans="1:12" x14ac:dyDescent="0.25">
      <c r="A15" s="5"/>
      <c r="B15" s="6" t="s">
        <v>327</v>
      </c>
      <c r="C15" s="7" t="s">
        <v>328</v>
      </c>
      <c r="D15" s="7" t="s">
        <v>329</v>
      </c>
      <c r="E15" s="6" t="s">
        <v>330</v>
      </c>
      <c r="F15" s="8"/>
      <c r="G15" s="6" t="s">
        <v>489</v>
      </c>
      <c r="H15" s="6" t="s">
        <v>238</v>
      </c>
      <c r="I15" s="6" t="s">
        <v>331</v>
      </c>
      <c r="J15" s="5"/>
      <c r="K15" s="5"/>
      <c r="L15" s="8">
        <f>IFERROR(VLOOKUP(A15,Bodovani_zavody_3plus!$A$2:$EL$71,4,FALSE),0)</f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L1" sqref="L1:L7"/>
    </sheetView>
  </sheetViews>
  <sheetFormatPr defaultRowHeight="15" x14ac:dyDescent="0.25"/>
  <cols>
    <col min="1" max="1" width="6.5703125" style="1" bestFit="1" customWidth="1"/>
    <col min="2" max="2" width="4.140625" style="1" bestFit="1" customWidth="1"/>
    <col min="3" max="3" width="8.28515625" bestFit="1" customWidth="1"/>
    <col min="4" max="4" width="10.7109375" bestFit="1" customWidth="1"/>
    <col min="5" max="5" width="6.85546875" style="1" bestFit="1" customWidth="1"/>
    <col min="6" max="6" width="22" bestFit="1" customWidth="1"/>
    <col min="7" max="7" width="7.140625" style="1" bestFit="1" customWidth="1"/>
    <col min="8" max="11" width="6" style="1" bestFit="1" customWidth="1"/>
    <col min="12" max="12" width="10.85546875" bestFit="1" customWidth="1"/>
  </cols>
  <sheetData>
    <row r="1" spans="1:12" x14ac:dyDescent="0.25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7" t="s">
        <v>563</v>
      </c>
    </row>
    <row r="2" spans="1:12" x14ac:dyDescent="0.25">
      <c r="A2" s="5">
        <v>1</v>
      </c>
      <c r="B2" s="6" t="s">
        <v>452</v>
      </c>
      <c r="C2" s="7" t="s">
        <v>303</v>
      </c>
      <c r="D2" s="7" t="s">
        <v>453</v>
      </c>
      <c r="E2" s="6" t="s">
        <v>454</v>
      </c>
      <c r="F2" s="7" t="s">
        <v>455</v>
      </c>
      <c r="G2" s="6" t="s">
        <v>456</v>
      </c>
      <c r="H2" s="6" t="s">
        <v>457</v>
      </c>
      <c r="I2" s="6" t="s">
        <v>258</v>
      </c>
      <c r="J2" s="6" t="s">
        <v>376</v>
      </c>
      <c r="K2" s="6" t="s">
        <v>458</v>
      </c>
      <c r="L2" s="8">
        <f>IFERROR(VLOOKUP(A2,Bodovani_zavody_3plus!$A$2:$EL$71,4,FALSE),0)</f>
        <v>80</v>
      </c>
    </row>
    <row r="3" spans="1:12" x14ac:dyDescent="0.25">
      <c r="A3" s="5">
        <v>2</v>
      </c>
      <c r="B3" s="6" t="s">
        <v>459</v>
      </c>
      <c r="C3" s="7" t="s">
        <v>436</v>
      </c>
      <c r="D3" s="7" t="s">
        <v>460</v>
      </c>
      <c r="E3" s="6" t="s">
        <v>461</v>
      </c>
      <c r="F3" s="7" t="s">
        <v>462</v>
      </c>
      <c r="G3" s="6" t="s">
        <v>463</v>
      </c>
      <c r="H3" s="6" t="s">
        <v>147</v>
      </c>
      <c r="I3" s="6" t="s">
        <v>464</v>
      </c>
      <c r="J3" s="6" t="s">
        <v>465</v>
      </c>
      <c r="K3" s="6" t="s">
        <v>466</v>
      </c>
      <c r="L3" s="8">
        <f>IFERROR(VLOOKUP(A3,Bodovani_zavody_3plus!$A$2:$EL$71,4,FALSE),0)</f>
        <v>75</v>
      </c>
    </row>
    <row r="4" spans="1:12" x14ac:dyDescent="0.25">
      <c r="A4" s="5">
        <v>3</v>
      </c>
      <c r="B4" s="6" t="s">
        <v>467</v>
      </c>
      <c r="C4" s="7" t="s">
        <v>468</v>
      </c>
      <c r="D4" s="7" t="s">
        <v>469</v>
      </c>
      <c r="E4" s="6" t="s">
        <v>470</v>
      </c>
      <c r="F4" s="7" t="s">
        <v>471</v>
      </c>
      <c r="G4" s="6" t="s">
        <v>472</v>
      </c>
      <c r="H4" s="6" t="s">
        <v>473</v>
      </c>
      <c r="I4" s="6" t="s">
        <v>474</v>
      </c>
      <c r="J4" s="6" t="s">
        <v>475</v>
      </c>
      <c r="K4" s="6" t="s">
        <v>476</v>
      </c>
      <c r="L4" s="8">
        <f>IFERROR(VLOOKUP(A4,Bodovani_zavody_3plus!$A$2:$EL$71,4,FALSE),0)</f>
        <v>70</v>
      </c>
    </row>
    <row r="5" spans="1:12" x14ac:dyDescent="0.25">
      <c r="A5" s="5">
        <v>4</v>
      </c>
      <c r="B5" s="6" t="s">
        <v>477</v>
      </c>
      <c r="C5" s="7" t="s">
        <v>333</v>
      </c>
      <c r="D5" s="7" t="s">
        <v>478</v>
      </c>
      <c r="E5" s="6" t="s">
        <v>448</v>
      </c>
      <c r="F5" s="7" t="s">
        <v>479</v>
      </c>
      <c r="G5" s="6" t="s">
        <v>480</v>
      </c>
      <c r="H5" s="6" t="s">
        <v>473</v>
      </c>
      <c r="I5" s="6" t="s">
        <v>481</v>
      </c>
      <c r="J5" s="6" t="s">
        <v>286</v>
      </c>
      <c r="K5" s="6" t="s">
        <v>176</v>
      </c>
      <c r="L5" s="8">
        <f>IFERROR(VLOOKUP(A5,Bodovani_zavody_3plus!$A$2:$EL$71,4,FALSE),0)</f>
        <v>65</v>
      </c>
    </row>
    <row r="6" spans="1:12" x14ac:dyDescent="0.25">
      <c r="A6" s="5">
        <v>5</v>
      </c>
      <c r="B6" s="6" t="s">
        <v>482</v>
      </c>
      <c r="C6" s="7" t="s">
        <v>483</v>
      </c>
      <c r="D6" s="7" t="s">
        <v>484</v>
      </c>
      <c r="E6" s="6" t="s">
        <v>174</v>
      </c>
      <c r="F6" s="7" t="s">
        <v>485</v>
      </c>
      <c r="G6" s="6" t="s">
        <v>486</v>
      </c>
      <c r="H6" s="6" t="s">
        <v>264</v>
      </c>
      <c r="I6" s="6" t="s">
        <v>487</v>
      </c>
      <c r="J6" s="6" t="s">
        <v>19</v>
      </c>
      <c r="K6" s="6" t="s">
        <v>488</v>
      </c>
      <c r="L6" s="8">
        <f>IFERROR(VLOOKUP(A6,Bodovani_zavody_3plus!$A$2:$EL$71,4,FALSE),0)</f>
        <v>60</v>
      </c>
    </row>
    <row r="7" spans="1:12" x14ac:dyDescent="0.25">
      <c r="A7" s="5"/>
      <c r="B7" s="6" t="s">
        <v>445</v>
      </c>
      <c r="C7" s="7" t="s">
        <v>446</v>
      </c>
      <c r="D7" s="7" t="s">
        <v>447</v>
      </c>
      <c r="E7" s="6" t="s">
        <v>448</v>
      </c>
      <c r="F7" s="7" t="s">
        <v>449</v>
      </c>
      <c r="G7" s="6" t="s">
        <v>489</v>
      </c>
      <c r="H7" s="6" t="s">
        <v>450</v>
      </c>
      <c r="I7" s="6" t="s">
        <v>451</v>
      </c>
      <c r="J7" s="5"/>
      <c r="K7" s="5"/>
      <c r="L7" s="8">
        <f>IFERROR(VLOOKUP(A7,Bodovani_zavody_3plus!$A$2:$EL$71,4,FALSE),0)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workbookViewId="0">
      <selection activeCell="D3" sqref="D3:D16"/>
    </sheetView>
  </sheetViews>
  <sheetFormatPr defaultRowHeight="15" x14ac:dyDescent="0.25"/>
  <sheetData>
    <row r="2" spans="1:5" x14ac:dyDescent="0.25">
      <c r="A2" t="s">
        <v>562</v>
      </c>
      <c r="B2" s="49" t="s">
        <v>491</v>
      </c>
      <c r="C2" s="49"/>
      <c r="D2" s="49" t="s">
        <v>492</v>
      </c>
      <c r="E2" s="49"/>
    </row>
    <row r="3" spans="1:5" x14ac:dyDescent="0.25">
      <c r="A3">
        <v>1</v>
      </c>
      <c r="B3" t="s">
        <v>493</v>
      </c>
      <c r="C3">
        <v>100</v>
      </c>
      <c r="D3">
        <v>80</v>
      </c>
    </row>
    <row r="4" spans="1:5" x14ac:dyDescent="0.25">
      <c r="A4">
        <v>2</v>
      </c>
      <c r="B4" t="s">
        <v>494</v>
      </c>
      <c r="C4">
        <v>95</v>
      </c>
      <c r="D4">
        <v>75</v>
      </c>
    </row>
    <row r="5" spans="1:5" x14ac:dyDescent="0.25">
      <c r="A5">
        <v>3</v>
      </c>
      <c r="B5" t="s">
        <v>495</v>
      </c>
      <c r="C5">
        <v>90</v>
      </c>
      <c r="D5">
        <v>70</v>
      </c>
    </row>
    <row r="6" spans="1:5" x14ac:dyDescent="0.25">
      <c r="A6">
        <v>4</v>
      </c>
      <c r="B6" t="s">
        <v>496</v>
      </c>
      <c r="C6">
        <v>85</v>
      </c>
      <c r="D6">
        <v>65</v>
      </c>
    </row>
    <row r="7" spans="1:5" x14ac:dyDescent="0.25">
      <c r="A7">
        <v>5</v>
      </c>
      <c r="B7" s="9" t="s">
        <v>497</v>
      </c>
      <c r="C7" s="9">
        <v>80</v>
      </c>
      <c r="D7" s="9">
        <v>60</v>
      </c>
    </row>
    <row r="8" spans="1:5" x14ac:dyDescent="0.25">
      <c r="A8">
        <v>6</v>
      </c>
      <c r="B8" t="s">
        <v>498</v>
      </c>
      <c r="C8" s="10">
        <v>78</v>
      </c>
      <c r="D8">
        <v>58</v>
      </c>
    </row>
    <row r="9" spans="1:5" x14ac:dyDescent="0.25">
      <c r="A9">
        <v>7</v>
      </c>
      <c r="B9" t="s">
        <v>499</v>
      </c>
      <c r="C9" s="10">
        <v>76</v>
      </c>
      <c r="D9">
        <v>56</v>
      </c>
    </row>
    <row r="10" spans="1:5" x14ac:dyDescent="0.25">
      <c r="A10">
        <v>8</v>
      </c>
      <c r="B10" t="s">
        <v>500</v>
      </c>
      <c r="C10" s="10">
        <v>74</v>
      </c>
      <c r="D10">
        <v>54</v>
      </c>
    </row>
    <row r="11" spans="1:5" x14ac:dyDescent="0.25">
      <c r="A11">
        <v>9</v>
      </c>
      <c r="B11" t="s">
        <v>501</v>
      </c>
      <c r="C11" s="10">
        <v>72</v>
      </c>
      <c r="D11">
        <v>52</v>
      </c>
    </row>
    <row r="12" spans="1:5" x14ac:dyDescent="0.25">
      <c r="A12">
        <v>10</v>
      </c>
      <c r="B12" t="s">
        <v>502</v>
      </c>
      <c r="C12" s="10">
        <v>70</v>
      </c>
      <c r="D12">
        <v>50</v>
      </c>
    </row>
    <row r="13" spans="1:5" x14ac:dyDescent="0.25">
      <c r="A13">
        <v>11</v>
      </c>
      <c r="B13" t="s">
        <v>503</v>
      </c>
      <c r="C13" s="10">
        <v>68</v>
      </c>
      <c r="D13">
        <v>48</v>
      </c>
    </row>
    <row r="14" spans="1:5" x14ac:dyDescent="0.25">
      <c r="A14">
        <v>12</v>
      </c>
      <c r="B14" t="s">
        <v>504</v>
      </c>
      <c r="C14" s="10">
        <v>66</v>
      </c>
      <c r="D14">
        <v>46</v>
      </c>
    </row>
    <row r="15" spans="1:5" x14ac:dyDescent="0.25">
      <c r="A15">
        <v>13</v>
      </c>
      <c r="B15" t="s">
        <v>505</v>
      </c>
      <c r="C15" s="10">
        <v>64</v>
      </c>
      <c r="D15">
        <v>44</v>
      </c>
    </row>
    <row r="16" spans="1:5" x14ac:dyDescent="0.25">
      <c r="A16">
        <v>14</v>
      </c>
      <c r="B16" t="s">
        <v>506</v>
      </c>
      <c r="C16" s="10">
        <v>62</v>
      </c>
      <c r="D16">
        <v>42</v>
      </c>
    </row>
    <row r="17" spans="1:4" x14ac:dyDescent="0.25">
      <c r="A17">
        <v>15</v>
      </c>
      <c r="B17" t="s">
        <v>507</v>
      </c>
      <c r="C17" s="10">
        <v>60</v>
      </c>
      <c r="D17">
        <v>40</v>
      </c>
    </row>
    <row r="18" spans="1:4" x14ac:dyDescent="0.25">
      <c r="A18">
        <v>16</v>
      </c>
      <c r="B18" t="s">
        <v>508</v>
      </c>
      <c r="C18" s="10">
        <v>58</v>
      </c>
    </row>
    <row r="19" spans="1:4" x14ac:dyDescent="0.25">
      <c r="A19">
        <v>17</v>
      </c>
      <c r="B19" t="s">
        <v>509</v>
      </c>
      <c r="C19" s="10">
        <v>56</v>
      </c>
    </row>
    <row r="20" spans="1:4" x14ac:dyDescent="0.25">
      <c r="A20">
        <v>18</v>
      </c>
      <c r="B20" t="s">
        <v>510</v>
      </c>
      <c r="C20" s="10">
        <v>54</v>
      </c>
    </row>
    <row r="21" spans="1:4" x14ac:dyDescent="0.25">
      <c r="A21">
        <v>19</v>
      </c>
      <c r="B21" t="s">
        <v>511</v>
      </c>
      <c r="C21" s="10">
        <v>52</v>
      </c>
    </row>
    <row r="22" spans="1:4" x14ac:dyDescent="0.25">
      <c r="A22">
        <v>20</v>
      </c>
      <c r="B22" s="9" t="s">
        <v>512</v>
      </c>
      <c r="C22" s="11">
        <v>50</v>
      </c>
    </row>
    <row r="23" spans="1:4" x14ac:dyDescent="0.25">
      <c r="A23">
        <v>21</v>
      </c>
      <c r="B23" t="s">
        <v>513</v>
      </c>
      <c r="C23" s="10">
        <v>49</v>
      </c>
    </row>
    <row r="24" spans="1:4" x14ac:dyDescent="0.25">
      <c r="A24">
        <v>22</v>
      </c>
      <c r="B24" t="s">
        <v>514</v>
      </c>
      <c r="C24" s="10">
        <v>48</v>
      </c>
    </row>
    <row r="25" spans="1:4" x14ac:dyDescent="0.25">
      <c r="A25">
        <v>23</v>
      </c>
      <c r="B25" t="s">
        <v>515</v>
      </c>
      <c r="C25" s="10">
        <v>47</v>
      </c>
    </row>
    <row r="26" spans="1:4" x14ac:dyDescent="0.25">
      <c r="A26">
        <v>24</v>
      </c>
      <c r="B26" t="s">
        <v>516</v>
      </c>
      <c r="C26" s="10">
        <v>46</v>
      </c>
    </row>
    <row r="27" spans="1:4" x14ac:dyDescent="0.25">
      <c r="A27">
        <v>25</v>
      </c>
      <c r="B27" t="s">
        <v>517</v>
      </c>
      <c r="C27" s="10">
        <v>45</v>
      </c>
    </row>
    <row r="28" spans="1:4" x14ac:dyDescent="0.25">
      <c r="A28">
        <v>26</v>
      </c>
      <c r="B28" t="s">
        <v>518</v>
      </c>
      <c r="C28" s="10">
        <v>44</v>
      </c>
    </row>
    <row r="29" spans="1:4" x14ac:dyDescent="0.25">
      <c r="A29">
        <v>27</v>
      </c>
      <c r="B29" t="s">
        <v>519</v>
      </c>
      <c r="C29" s="10">
        <v>43</v>
      </c>
    </row>
    <row r="30" spans="1:4" x14ac:dyDescent="0.25">
      <c r="A30">
        <v>28</v>
      </c>
      <c r="B30" t="s">
        <v>520</v>
      </c>
      <c r="C30" s="10">
        <v>42</v>
      </c>
    </row>
    <row r="31" spans="1:4" x14ac:dyDescent="0.25">
      <c r="A31">
        <v>29</v>
      </c>
      <c r="B31" t="s">
        <v>521</v>
      </c>
      <c r="C31" s="10">
        <v>41</v>
      </c>
    </row>
    <row r="32" spans="1:4" x14ac:dyDescent="0.25">
      <c r="A32">
        <v>30</v>
      </c>
      <c r="B32" t="s">
        <v>522</v>
      </c>
      <c r="C32" s="10">
        <v>40</v>
      </c>
    </row>
    <row r="33" spans="1:3" x14ac:dyDescent="0.25">
      <c r="A33">
        <v>31</v>
      </c>
      <c r="B33" t="s">
        <v>523</v>
      </c>
      <c r="C33" s="10">
        <v>39</v>
      </c>
    </row>
    <row r="34" spans="1:3" x14ac:dyDescent="0.25">
      <c r="A34">
        <v>32</v>
      </c>
      <c r="B34" t="s">
        <v>524</v>
      </c>
      <c r="C34" s="10">
        <v>38</v>
      </c>
    </row>
    <row r="35" spans="1:3" x14ac:dyDescent="0.25">
      <c r="A35">
        <v>33</v>
      </c>
      <c r="B35" t="s">
        <v>525</v>
      </c>
      <c r="C35" s="10">
        <v>37</v>
      </c>
    </row>
    <row r="36" spans="1:3" x14ac:dyDescent="0.25">
      <c r="A36">
        <v>34</v>
      </c>
      <c r="B36" t="s">
        <v>526</v>
      </c>
      <c r="C36" s="10">
        <v>36</v>
      </c>
    </row>
    <row r="37" spans="1:3" x14ac:dyDescent="0.25">
      <c r="A37">
        <v>35</v>
      </c>
      <c r="B37" t="s">
        <v>527</v>
      </c>
      <c r="C37" s="10">
        <v>35</v>
      </c>
    </row>
    <row r="38" spans="1:3" x14ac:dyDescent="0.25">
      <c r="A38">
        <v>36</v>
      </c>
      <c r="B38" t="s">
        <v>528</v>
      </c>
      <c r="C38" s="10">
        <v>34</v>
      </c>
    </row>
    <row r="39" spans="1:3" x14ac:dyDescent="0.25">
      <c r="A39">
        <v>37</v>
      </c>
      <c r="B39" t="s">
        <v>529</v>
      </c>
      <c r="C39" s="10">
        <v>33</v>
      </c>
    </row>
    <row r="40" spans="1:3" x14ac:dyDescent="0.25">
      <c r="A40">
        <v>38</v>
      </c>
      <c r="B40" t="s">
        <v>530</v>
      </c>
      <c r="C40" s="10">
        <v>32</v>
      </c>
    </row>
    <row r="41" spans="1:3" x14ac:dyDescent="0.25">
      <c r="A41">
        <v>39</v>
      </c>
      <c r="B41" t="s">
        <v>531</v>
      </c>
      <c r="C41" s="10">
        <v>31</v>
      </c>
    </row>
    <row r="42" spans="1:3" x14ac:dyDescent="0.25">
      <c r="A42">
        <v>40</v>
      </c>
      <c r="B42" t="s">
        <v>532</v>
      </c>
      <c r="C42" s="10">
        <v>30</v>
      </c>
    </row>
    <row r="43" spans="1:3" x14ac:dyDescent="0.25">
      <c r="A43">
        <v>41</v>
      </c>
      <c r="B43" t="s">
        <v>533</v>
      </c>
      <c r="C43" s="10">
        <v>29</v>
      </c>
    </row>
    <row r="44" spans="1:3" x14ac:dyDescent="0.25">
      <c r="A44">
        <v>42</v>
      </c>
      <c r="B44" t="s">
        <v>534</v>
      </c>
      <c r="C44" s="10">
        <v>28</v>
      </c>
    </row>
    <row r="45" spans="1:3" x14ac:dyDescent="0.25">
      <c r="A45">
        <v>43</v>
      </c>
      <c r="B45" t="s">
        <v>535</v>
      </c>
      <c r="C45" s="10">
        <v>27</v>
      </c>
    </row>
    <row r="46" spans="1:3" x14ac:dyDescent="0.25">
      <c r="A46">
        <v>44</v>
      </c>
      <c r="B46" t="s">
        <v>536</v>
      </c>
      <c r="C46" s="10">
        <v>26</v>
      </c>
    </row>
    <row r="47" spans="1:3" x14ac:dyDescent="0.25">
      <c r="A47">
        <v>45</v>
      </c>
      <c r="B47" t="s">
        <v>537</v>
      </c>
      <c r="C47" s="10">
        <v>25</v>
      </c>
    </row>
    <row r="48" spans="1:3" x14ac:dyDescent="0.25">
      <c r="A48">
        <v>46</v>
      </c>
      <c r="B48" t="s">
        <v>538</v>
      </c>
      <c r="C48" s="10">
        <v>24</v>
      </c>
    </row>
    <row r="49" spans="1:3" x14ac:dyDescent="0.25">
      <c r="A49">
        <v>47</v>
      </c>
      <c r="B49" t="s">
        <v>539</v>
      </c>
      <c r="C49" s="10">
        <v>23</v>
      </c>
    </row>
    <row r="50" spans="1:3" x14ac:dyDescent="0.25">
      <c r="A50">
        <v>48</v>
      </c>
      <c r="B50" t="s">
        <v>540</v>
      </c>
      <c r="C50" s="10">
        <v>22</v>
      </c>
    </row>
    <row r="51" spans="1:3" x14ac:dyDescent="0.25">
      <c r="A51">
        <v>49</v>
      </c>
      <c r="B51" t="s">
        <v>541</v>
      </c>
      <c r="C51" s="10">
        <v>21</v>
      </c>
    </row>
    <row r="52" spans="1:3" x14ac:dyDescent="0.25">
      <c r="A52">
        <v>50</v>
      </c>
      <c r="B52" t="s">
        <v>542</v>
      </c>
      <c r="C52" s="10">
        <v>20</v>
      </c>
    </row>
    <row r="53" spans="1:3" x14ac:dyDescent="0.25">
      <c r="A53">
        <v>51</v>
      </c>
      <c r="B53" t="s">
        <v>543</v>
      </c>
      <c r="C53" s="10">
        <v>19</v>
      </c>
    </row>
    <row r="54" spans="1:3" x14ac:dyDescent="0.25">
      <c r="A54">
        <v>52</v>
      </c>
      <c r="B54" t="s">
        <v>544</v>
      </c>
      <c r="C54" s="10">
        <v>18</v>
      </c>
    </row>
    <row r="55" spans="1:3" x14ac:dyDescent="0.25">
      <c r="A55">
        <v>53</v>
      </c>
      <c r="B55" t="s">
        <v>545</v>
      </c>
      <c r="C55" s="10">
        <v>17</v>
      </c>
    </row>
    <row r="56" spans="1:3" x14ac:dyDescent="0.25">
      <c r="A56">
        <v>54</v>
      </c>
      <c r="B56" t="s">
        <v>546</v>
      </c>
      <c r="C56" s="10">
        <v>16</v>
      </c>
    </row>
    <row r="57" spans="1:3" x14ac:dyDescent="0.25">
      <c r="A57">
        <v>55</v>
      </c>
      <c r="B57" t="s">
        <v>547</v>
      </c>
      <c r="C57" s="10">
        <v>15</v>
      </c>
    </row>
    <row r="58" spans="1:3" x14ac:dyDescent="0.25">
      <c r="A58">
        <v>56</v>
      </c>
      <c r="B58" t="s">
        <v>548</v>
      </c>
      <c r="C58" s="10">
        <v>14</v>
      </c>
    </row>
    <row r="59" spans="1:3" x14ac:dyDescent="0.25">
      <c r="A59">
        <v>57</v>
      </c>
      <c r="B59" t="s">
        <v>549</v>
      </c>
      <c r="C59" s="10">
        <v>13</v>
      </c>
    </row>
    <row r="60" spans="1:3" x14ac:dyDescent="0.25">
      <c r="A60">
        <v>58</v>
      </c>
      <c r="B60" t="s">
        <v>550</v>
      </c>
      <c r="C60" s="10">
        <v>12</v>
      </c>
    </row>
    <row r="61" spans="1:3" x14ac:dyDescent="0.25">
      <c r="A61">
        <v>59</v>
      </c>
      <c r="B61" t="s">
        <v>551</v>
      </c>
      <c r="C61" s="10">
        <v>11</v>
      </c>
    </row>
    <row r="62" spans="1:3" x14ac:dyDescent="0.25">
      <c r="A62">
        <v>60</v>
      </c>
      <c r="B62" t="s">
        <v>552</v>
      </c>
      <c r="C62" s="10">
        <v>10</v>
      </c>
    </row>
    <row r="63" spans="1:3" x14ac:dyDescent="0.25">
      <c r="A63">
        <v>61</v>
      </c>
      <c r="B63" t="s">
        <v>553</v>
      </c>
      <c r="C63" s="10">
        <v>9</v>
      </c>
    </row>
    <row r="64" spans="1:3" x14ac:dyDescent="0.25">
      <c r="A64">
        <v>62</v>
      </c>
      <c r="B64" t="s">
        <v>554</v>
      </c>
      <c r="C64" s="10">
        <v>8</v>
      </c>
    </row>
    <row r="65" spans="1:3" x14ac:dyDescent="0.25">
      <c r="A65">
        <v>63</v>
      </c>
      <c r="B65" t="s">
        <v>555</v>
      </c>
      <c r="C65" s="10">
        <v>7</v>
      </c>
    </row>
    <row r="66" spans="1:3" x14ac:dyDescent="0.25">
      <c r="A66">
        <v>64</v>
      </c>
      <c r="B66" t="s">
        <v>556</v>
      </c>
      <c r="C66" s="10">
        <v>6</v>
      </c>
    </row>
    <row r="67" spans="1:3" x14ac:dyDescent="0.25">
      <c r="A67">
        <v>65</v>
      </c>
      <c r="B67" t="s">
        <v>557</v>
      </c>
      <c r="C67" s="10">
        <v>5</v>
      </c>
    </row>
    <row r="68" spans="1:3" x14ac:dyDescent="0.25">
      <c r="A68">
        <v>66</v>
      </c>
      <c r="B68" t="s">
        <v>558</v>
      </c>
      <c r="C68" s="10">
        <v>4</v>
      </c>
    </row>
    <row r="69" spans="1:3" x14ac:dyDescent="0.25">
      <c r="A69">
        <v>67</v>
      </c>
      <c r="B69" t="s">
        <v>559</v>
      </c>
      <c r="C69" s="10">
        <v>3</v>
      </c>
    </row>
    <row r="70" spans="1:3" x14ac:dyDescent="0.25">
      <c r="A70">
        <v>68</v>
      </c>
      <c r="B70" t="s">
        <v>560</v>
      </c>
      <c r="C70" s="10">
        <v>2</v>
      </c>
    </row>
    <row r="71" spans="1:3" x14ac:dyDescent="0.25">
      <c r="A71">
        <v>69</v>
      </c>
      <c r="B71" t="s">
        <v>561</v>
      </c>
      <c r="C71" s="10">
        <v>1</v>
      </c>
    </row>
    <row r="72" spans="1:3" x14ac:dyDescent="0.25">
      <c r="C72" s="10"/>
    </row>
  </sheetData>
  <mergeCells count="2">
    <mergeCell ref="B2:C2"/>
    <mergeCell ref="D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7" workbookViewId="0">
      <selection activeCell="B166" sqref="B166:C166"/>
    </sheetView>
  </sheetViews>
  <sheetFormatPr defaultRowHeight="15" x14ac:dyDescent="0.25"/>
  <cols>
    <col min="1" max="1" width="21" bestFit="1" customWidth="1"/>
    <col min="3" max="3" width="11.7109375" bestFit="1" customWidth="1"/>
    <col min="4" max="4" width="6.85546875" bestFit="1" customWidth="1"/>
    <col min="5" max="5" width="19.5703125" bestFit="1" customWidth="1"/>
    <col min="6" max="6" width="10.85546875" bestFit="1" customWidth="1"/>
  </cols>
  <sheetData>
    <row r="1" spans="1:6" x14ac:dyDescent="0.25">
      <c r="A1" s="8" t="s">
        <v>1025</v>
      </c>
      <c r="B1" s="4" t="s">
        <v>2</v>
      </c>
      <c r="C1" s="4" t="s">
        <v>3</v>
      </c>
      <c r="D1" s="3" t="s">
        <v>4</v>
      </c>
      <c r="E1" s="4" t="s">
        <v>5</v>
      </c>
      <c r="F1" s="27" t="s">
        <v>563</v>
      </c>
    </row>
    <row r="2" spans="1:6" x14ac:dyDescent="0.25">
      <c r="A2" s="8" t="str">
        <f t="shared" ref="A2:A33" si="0">CONCATENATE(C2,"_",B2)</f>
        <v>Bareš_Vilém</v>
      </c>
      <c r="B2" s="8" t="s">
        <v>279</v>
      </c>
      <c r="C2" s="8" t="s">
        <v>280</v>
      </c>
      <c r="D2" s="8" t="s">
        <v>165</v>
      </c>
      <c r="E2" s="8" t="s">
        <v>281</v>
      </c>
      <c r="F2" s="8">
        <v>68</v>
      </c>
    </row>
    <row r="3" spans="1:6" x14ac:dyDescent="0.25">
      <c r="A3" s="8" t="str">
        <f t="shared" si="0"/>
        <v>Benešová_Pavla</v>
      </c>
      <c r="B3" s="8" t="s">
        <v>370</v>
      </c>
      <c r="C3" s="8" t="s">
        <v>371</v>
      </c>
      <c r="D3" s="8" t="s">
        <v>345</v>
      </c>
      <c r="E3" s="8" t="s">
        <v>372</v>
      </c>
      <c r="F3" s="8">
        <v>60</v>
      </c>
    </row>
    <row r="4" spans="1:6" x14ac:dyDescent="0.25">
      <c r="A4" s="8" t="str">
        <f t="shared" si="0"/>
        <v>Burian_Ladislav</v>
      </c>
      <c r="B4" s="8" t="s">
        <v>188</v>
      </c>
      <c r="C4" s="8" t="s">
        <v>189</v>
      </c>
      <c r="D4" s="8" t="s">
        <v>190</v>
      </c>
      <c r="E4" s="8" t="s">
        <v>191</v>
      </c>
      <c r="F4" s="8">
        <v>0</v>
      </c>
    </row>
    <row r="5" spans="1:6" x14ac:dyDescent="0.25">
      <c r="A5" s="8" t="str">
        <f t="shared" si="0"/>
        <v>Císař_Vojtěch</v>
      </c>
      <c r="B5" s="8" t="s">
        <v>30</v>
      </c>
      <c r="C5" s="8" t="s">
        <v>31</v>
      </c>
      <c r="D5" s="8" t="s">
        <v>32</v>
      </c>
      <c r="E5" s="8" t="s">
        <v>33</v>
      </c>
      <c r="F5" s="8">
        <v>95</v>
      </c>
    </row>
    <row r="6" spans="1:6" x14ac:dyDescent="0.25">
      <c r="A6" s="8" t="str">
        <f t="shared" si="0"/>
        <v>Dobšovič_Vojtěch</v>
      </c>
      <c r="B6" s="8" t="s">
        <v>30</v>
      </c>
      <c r="C6" s="8" t="s">
        <v>120</v>
      </c>
      <c r="D6" s="8" t="s">
        <v>121</v>
      </c>
      <c r="E6" s="8" t="s">
        <v>122</v>
      </c>
      <c r="F6" s="8">
        <v>64</v>
      </c>
    </row>
    <row r="7" spans="1:6" x14ac:dyDescent="0.25">
      <c r="A7" s="8" t="str">
        <f t="shared" si="0"/>
        <v>Dörrová_Veronika</v>
      </c>
      <c r="B7" s="8" t="s">
        <v>361</v>
      </c>
      <c r="C7" s="8" t="s">
        <v>362</v>
      </c>
      <c r="D7" s="8" t="s">
        <v>363</v>
      </c>
      <c r="E7" s="8" t="s">
        <v>364</v>
      </c>
      <c r="F7" s="8">
        <v>65</v>
      </c>
    </row>
    <row r="8" spans="1:6" x14ac:dyDescent="0.25">
      <c r="A8" s="8" t="str">
        <f t="shared" si="0"/>
        <v>Dvořák_Otakar</v>
      </c>
      <c r="B8" s="8" t="s">
        <v>206</v>
      </c>
      <c r="C8" s="8" t="s">
        <v>207</v>
      </c>
      <c r="D8" s="8" t="s">
        <v>165</v>
      </c>
      <c r="E8" s="8" t="s">
        <v>208</v>
      </c>
      <c r="F8" s="8">
        <v>95</v>
      </c>
    </row>
    <row r="9" spans="1:6" x14ac:dyDescent="0.25">
      <c r="A9" s="8" t="str">
        <f t="shared" si="0"/>
        <v>Dvořáková_Lenka</v>
      </c>
      <c r="B9" s="7" t="s">
        <v>483</v>
      </c>
      <c r="C9" s="7" t="s">
        <v>484</v>
      </c>
      <c r="D9" s="6" t="s">
        <v>174</v>
      </c>
      <c r="E9" s="7" t="s">
        <v>485</v>
      </c>
      <c r="F9" s="8">
        <v>60</v>
      </c>
    </row>
    <row r="10" spans="1:6" x14ac:dyDescent="0.25">
      <c r="A10" s="8" t="str">
        <f t="shared" si="0"/>
        <v>Dytrich_David</v>
      </c>
      <c r="B10" s="8" t="s">
        <v>57</v>
      </c>
      <c r="C10" s="8" t="s">
        <v>89</v>
      </c>
      <c r="D10" s="8" t="s">
        <v>59</v>
      </c>
      <c r="E10" s="8" t="s">
        <v>90</v>
      </c>
      <c r="F10" s="8">
        <v>72</v>
      </c>
    </row>
    <row r="11" spans="1:6" x14ac:dyDescent="0.25">
      <c r="A11" s="8" t="str">
        <f t="shared" si="0"/>
        <v>Farbiak_Vladimír</v>
      </c>
      <c r="B11" s="8" t="s">
        <v>163</v>
      </c>
      <c r="C11" s="8" t="s">
        <v>164</v>
      </c>
      <c r="D11" s="8" t="s">
        <v>165</v>
      </c>
      <c r="E11" s="8" t="s">
        <v>166</v>
      </c>
      <c r="F11" s="8">
        <v>0</v>
      </c>
    </row>
    <row r="12" spans="1:6" x14ac:dyDescent="0.25">
      <c r="A12" s="8" t="str">
        <f t="shared" si="0"/>
        <v>Horová_Tereza</v>
      </c>
      <c r="B12" s="7" t="s">
        <v>307</v>
      </c>
      <c r="C12" s="7" t="s">
        <v>308</v>
      </c>
      <c r="D12" s="6" t="s">
        <v>15</v>
      </c>
      <c r="E12" s="7" t="s">
        <v>309</v>
      </c>
      <c r="F12" s="8">
        <v>70</v>
      </c>
    </row>
    <row r="13" spans="1:6" x14ac:dyDescent="0.25">
      <c r="A13" s="8" t="str">
        <f t="shared" si="0"/>
        <v>Horvath_Jan</v>
      </c>
      <c r="B13" s="8" t="s">
        <v>97</v>
      </c>
      <c r="C13" s="8" t="s">
        <v>98</v>
      </c>
      <c r="D13" s="8" t="s">
        <v>99</v>
      </c>
      <c r="E13" s="8" t="s">
        <v>50</v>
      </c>
      <c r="F13" s="8">
        <v>70</v>
      </c>
    </row>
    <row r="14" spans="1:6" x14ac:dyDescent="0.25">
      <c r="A14" s="8" t="str">
        <f t="shared" si="0"/>
        <v>Hrach_Miroslav</v>
      </c>
      <c r="B14" s="8" t="s">
        <v>151</v>
      </c>
      <c r="C14" s="8" t="s">
        <v>152</v>
      </c>
      <c r="D14" s="8" t="s">
        <v>153</v>
      </c>
      <c r="E14" s="8" t="s">
        <v>154</v>
      </c>
      <c r="F14" s="8">
        <v>0</v>
      </c>
    </row>
    <row r="15" spans="1:6" x14ac:dyDescent="0.25">
      <c r="A15" s="8" t="str">
        <f t="shared" si="0"/>
        <v>Hrbková_Jiřina</v>
      </c>
      <c r="B15" s="7" t="s">
        <v>468</v>
      </c>
      <c r="C15" s="7" t="s">
        <v>469</v>
      </c>
      <c r="D15" s="6" t="s">
        <v>470</v>
      </c>
      <c r="E15" s="7" t="s">
        <v>471</v>
      </c>
      <c r="F15" s="8">
        <v>70</v>
      </c>
    </row>
    <row r="16" spans="1:6" x14ac:dyDescent="0.25">
      <c r="A16" s="8" t="str">
        <f t="shared" si="0"/>
        <v>Chvátal_Vladimír</v>
      </c>
      <c r="B16" s="8" t="s">
        <v>163</v>
      </c>
      <c r="C16" s="8" t="s">
        <v>261</v>
      </c>
      <c r="D16" s="8" t="s">
        <v>158</v>
      </c>
      <c r="E16" s="8" t="s">
        <v>262</v>
      </c>
      <c r="F16" s="8">
        <v>72</v>
      </c>
    </row>
    <row r="17" spans="1:6" x14ac:dyDescent="0.25">
      <c r="A17" s="8" t="str">
        <f t="shared" si="0"/>
        <v>Chvátalová_Markéta</v>
      </c>
      <c r="B17" s="7" t="s">
        <v>303</v>
      </c>
      <c r="C17" s="7" t="s">
        <v>453</v>
      </c>
      <c r="D17" s="6" t="s">
        <v>454</v>
      </c>
      <c r="E17" s="7" t="s">
        <v>455</v>
      </c>
      <c r="F17" s="8">
        <v>80</v>
      </c>
    </row>
    <row r="18" spans="1:6" x14ac:dyDescent="0.25">
      <c r="A18" s="8" t="str">
        <f t="shared" si="0"/>
        <v>Jarý_David</v>
      </c>
      <c r="B18" s="8" t="s">
        <v>57</v>
      </c>
      <c r="C18" s="8" t="s">
        <v>58</v>
      </c>
      <c r="D18" s="8" t="s">
        <v>59</v>
      </c>
      <c r="E18" s="8" t="s">
        <v>60</v>
      </c>
      <c r="F18" s="8">
        <v>80</v>
      </c>
    </row>
    <row r="19" spans="1:6" x14ac:dyDescent="0.25">
      <c r="A19" s="8" t="str">
        <f t="shared" si="0"/>
        <v>Jírů_Jan</v>
      </c>
      <c r="B19" s="8" t="s">
        <v>97</v>
      </c>
      <c r="C19" s="8" t="s">
        <v>221</v>
      </c>
      <c r="D19" s="8" t="s">
        <v>174</v>
      </c>
      <c r="E19" s="8" t="s">
        <v>222</v>
      </c>
      <c r="F19" s="8">
        <v>85</v>
      </c>
    </row>
    <row r="20" spans="1:6" x14ac:dyDescent="0.25">
      <c r="A20" s="8" t="str">
        <f t="shared" si="0"/>
        <v>Kantorová_Marie</v>
      </c>
      <c r="B20" s="8" t="s">
        <v>328</v>
      </c>
      <c r="C20" s="8" t="s">
        <v>329</v>
      </c>
      <c r="D20" s="8" t="s">
        <v>330</v>
      </c>
      <c r="E20" s="8"/>
      <c r="F20" s="8">
        <v>0</v>
      </c>
    </row>
    <row r="21" spans="1:6" x14ac:dyDescent="0.25">
      <c r="A21" s="8" t="str">
        <f t="shared" si="0"/>
        <v>Kobes_Lukáš</v>
      </c>
      <c r="B21" s="8" t="s">
        <v>21</v>
      </c>
      <c r="C21" s="8" t="s">
        <v>22</v>
      </c>
      <c r="D21" s="8" t="s">
        <v>15</v>
      </c>
      <c r="E21" s="8" t="s">
        <v>23</v>
      </c>
      <c r="F21" s="8">
        <v>100</v>
      </c>
    </row>
    <row r="22" spans="1:6" x14ac:dyDescent="0.25">
      <c r="A22" s="8" t="str">
        <f t="shared" si="0"/>
        <v>Kocůrek_Josef</v>
      </c>
      <c r="B22" s="8" t="s">
        <v>235</v>
      </c>
      <c r="C22" s="8" t="s">
        <v>236</v>
      </c>
      <c r="D22" s="8" t="s">
        <v>190</v>
      </c>
      <c r="E22" s="8"/>
      <c r="F22" s="8">
        <v>78</v>
      </c>
    </row>
    <row r="23" spans="1:6" x14ac:dyDescent="0.25">
      <c r="A23" s="8" t="str">
        <f t="shared" si="0"/>
        <v>Kolářová_Anna</v>
      </c>
      <c r="B23" s="8" t="s">
        <v>343</v>
      </c>
      <c r="C23" s="8" t="s">
        <v>344</v>
      </c>
      <c r="D23" s="8" t="s">
        <v>345</v>
      </c>
      <c r="E23" s="8" t="s">
        <v>346</v>
      </c>
      <c r="F23" s="8">
        <v>75</v>
      </c>
    </row>
    <row r="24" spans="1:6" x14ac:dyDescent="0.25">
      <c r="A24" s="8" t="str">
        <f t="shared" si="0"/>
        <v>Kolros_Jan</v>
      </c>
      <c r="B24" s="8" t="s">
        <v>97</v>
      </c>
      <c r="C24" s="8" t="s">
        <v>104</v>
      </c>
      <c r="D24" s="8" t="s">
        <v>32</v>
      </c>
      <c r="E24" s="8" t="s">
        <v>105</v>
      </c>
      <c r="F24" s="8">
        <v>68</v>
      </c>
    </row>
    <row r="25" spans="1:6" x14ac:dyDescent="0.25">
      <c r="A25" s="8" t="str">
        <f t="shared" si="0"/>
        <v>Kolrosová_Barbora</v>
      </c>
      <c r="B25" s="7" t="s">
        <v>314</v>
      </c>
      <c r="C25" s="7" t="s">
        <v>315</v>
      </c>
      <c r="D25" s="6" t="s">
        <v>121</v>
      </c>
      <c r="E25" s="8"/>
      <c r="F25" s="8">
        <v>65</v>
      </c>
    </row>
    <row r="26" spans="1:6" x14ac:dyDescent="0.25">
      <c r="A26" s="8" t="str">
        <f t="shared" si="0"/>
        <v>Krejčíková_Helena</v>
      </c>
      <c r="B26" s="8" t="s">
        <v>387</v>
      </c>
      <c r="C26" s="8" t="s">
        <v>388</v>
      </c>
      <c r="D26" s="8" t="s">
        <v>354</v>
      </c>
      <c r="E26" s="8" t="s">
        <v>389</v>
      </c>
      <c r="F26" s="8">
        <v>56</v>
      </c>
    </row>
    <row r="27" spans="1:6" x14ac:dyDescent="0.25">
      <c r="A27" s="8" t="str">
        <f t="shared" si="0"/>
        <v>Ludvíková_Katarína</v>
      </c>
      <c r="B27" s="8" t="s">
        <v>352</v>
      </c>
      <c r="C27" s="8" t="s">
        <v>353</v>
      </c>
      <c r="D27" s="8" t="s">
        <v>354</v>
      </c>
      <c r="E27" s="8" t="s">
        <v>50</v>
      </c>
      <c r="F27" s="8">
        <v>70</v>
      </c>
    </row>
    <row r="28" spans="1:6" x14ac:dyDescent="0.25">
      <c r="A28" s="8" t="str">
        <f t="shared" si="0"/>
        <v>Málek_Lukáš</v>
      </c>
      <c r="B28" s="8" t="s">
        <v>21</v>
      </c>
      <c r="C28" s="8" t="s">
        <v>66</v>
      </c>
      <c r="D28" s="8" t="s">
        <v>15</v>
      </c>
      <c r="E28" s="8" t="s">
        <v>67</v>
      </c>
      <c r="F28" s="8">
        <v>78</v>
      </c>
    </row>
    <row r="29" spans="1:6" x14ac:dyDescent="0.25">
      <c r="A29" s="8" t="str">
        <f t="shared" si="0"/>
        <v>Masopust_Petr</v>
      </c>
      <c r="B29" s="8" t="s">
        <v>112</v>
      </c>
      <c r="C29" s="8" t="s">
        <v>243</v>
      </c>
      <c r="D29" s="8" t="s">
        <v>244</v>
      </c>
      <c r="E29" s="8"/>
      <c r="F29" s="8">
        <v>76</v>
      </c>
    </row>
    <row r="30" spans="1:6" x14ac:dyDescent="0.25">
      <c r="A30" s="8" t="str">
        <f t="shared" si="0"/>
        <v>Matoušek_Michal</v>
      </c>
      <c r="B30" s="8" t="s">
        <v>74</v>
      </c>
      <c r="C30" s="8" t="s">
        <v>213</v>
      </c>
      <c r="D30" s="8" t="s">
        <v>165</v>
      </c>
      <c r="E30" s="8" t="s">
        <v>214</v>
      </c>
      <c r="F30" s="8">
        <v>90</v>
      </c>
    </row>
    <row r="31" spans="1:6" x14ac:dyDescent="0.25">
      <c r="A31" s="8" t="str">
        <f t="shared" si="0"/>
        <v>Matoušková_Michaela</v>
      </c>
      <c r="B31" s="7" t="s">
        <v>297</v>
      </c>
      <c r="C31" s="7" t="s">
        <v>298</v>
      </c>
      <c r="D31" s="6" t="s">
        <v>121</v>
      </c>
      <c r="E31" s="7" t="s">
        <v>214</v>
      </c>
      <c r="F31" s="8">
        <v>80</v>
      </c>
    </row>
    <row r="32" spans="1:6" x14ac:dyDescent="0.25">
      <c r="A32" s="8" t="str">
        <f t="shared" si="0"/>
        <v>Matoušková_Markéta</v>
      </c>
      <c r="B32" s="7" t="s">
        <v>303</v>
      </c>
      <c r="C32" s="7" t="s">
        <v>298</v>
      </c>
      <c r="D32" s="6" t="s">
        <v>15</v>
      </c>
      <c r="E32" s="7" t="s">
        <v>214</v>
      </c>
      <c r="F32" s="8">
        <v>75</v>
      </c>
    </row>
    <row r="33" spans="1:6" x14ac:dyDescent="0.25">
      <c r="A33" s="8" t="str">
        <f t="shared" si="0"/>
        <v>Mestek_Míra</v>
      </c>
      <c r="B33" s="8" t="s">
        <v>196</v>
      </c>
      <c r="C33" s="8" t="s">
        <v>197</v>
      </c>
      <c r="D33" s="8" t="s">
        <v>174</v>
      </c>
      <c r="E33" s="8" t="s">
        <v>198</v>
      </c>
      <c r="F33" s="8">
        <v>100</v>
      </c>
    </row>
    <row r="34" spans="1:6" x14ac:dyDescent="0.25">
      <c r="A34" s="8" t="str">
        <f t="shared" ref="A34:A97" si="1">CONCATENATE(C34,"_",B34)</f>
        <v>Mimránková_Jitka</v>
      </c>
      <c r="B34" s="8" t="s">
        <v>395</v>
      </c>
      <c r="C34" s="8" t="s">
        <v>396</v>
      </c>
      <c r="D34" s="8" t="s">
        <v>330</v>
      </c>
      <c r="E34" s="8" t="s">
        <v>397</v>
      </c>
      <c r="F34" s="8">
        <v>54</v>
      </c>
    </row>
    <row r="35" spans="1:6" x14ac:dyDescent="0.25">
      <c r="A35" s="8" t="str">
        <f t="shared" si="1"/>
        <v>Moravec_Karel</v>
      </c>
      <c r="B35" s="8" t="s">
        <v>172</v>
      </c>
      <c r="C35" s="8" t="s">
        <v>173</v>
      </c>
      <c r="D35" s="8" t="s">
        <v>174</v>
      </c>
      <c r="E35" s="8"/>
      <c r="F35" s="8">
        <v>0</v>
      </c>
    </row>
    <row r="36" spans="1:6" x14ac:dyDescent="0.25">
      <c r="A36" s="8" t="str">
        <f t="shared" si="1"/>
        <v>Novák_Michal</v>
      </c>
      <c r="B36" s="8" t="s">
        <v>74</v>
      </c>
      <c r="C36" s="8" t="s">
        <v>75</v>
      </c>
      <c r="D36" s="8" t="s">
        <v>32</v>
      </c>
      <c r="E36" s="8"/>
      <c r="F36" s="8">
        <v>76</v>
      </c>
    </row>
    <row r="37" spans="1:6" x14ac:dyDescent="0.25">
      <c r="A37" s="8" t="str">
        <f t="shared" si="1"/>
        <v>Novotný_Michal</v>
      </c>
      <c r="B37" s="8" t="s">
        <v>74</v>
      </c>
      <c r="C37" s="8" t="s">
        <v>144</v>
      </c>
      <c r="D37" s="8" t="s">
        <v>174</v>
      </c>
      <c r="E37" s="8" t="s">
        <v>229</v>
      </c>
      <c r="F37" s="8">
        <v>80</v>
      </c>
    </row>
    <row r="38" spans="1:6" x14ac:dyDescent="0.25">
      <c r="A38" s="8" t="str">
        <f t="shared" si="1"/>
        <v>Novotný_Zdeněk</v>
      </c>
      <c r="B38" s="8" t="s">
        <v>143</v>
      </c>
      <c r="C38" s="8" t="s">
        <v>144</v>
      </c>
      <c r="D38" s="8" t="s">
        <v>145</v>
      </c>
      <c r="E38" s="8" t="s">
        <v>146</v>
      </c>
      <c r="F38" s="8">
        <v>0</v>
      </c>
    </row>
    <row r="39" spans="1:6" x14ac:dyDescent="0.25">
      <c r="A39" s="8" t="str">
        <f t="shared" si="1"/>
        <v>Ondrová_Dana</v>
      </c>
      <c r="B39" s="7" t="s">
        <v>446</v>
      </c>
      <c r="C39" s="7" t="s">
        <v>447</v>
      </c>
      <c r="D39" s="6" t="s">
        <v>448</v>
      </c>
      <c r="E39" s="7" t="s">
        <v>449</v>
      </c>
      <c r="F39" s="8">
        <v>0</v>
      </c>
    </row>
    <row r="40" spans="1:6" x14ac:dyDescent="0.25">
      <c r="A40" s="8" t="str">
        <f t="shared" si="1"/>
        <v>Pazderová_Renata</v>
      </c>
      <c r="B40" s="7" t="s">
        <v>436</v>
      </c>
      <c r="C40" s="7" t="s">
        <v>460</v>
      </c>
      <c r="D40" s="6" t="s">
        <v>461</v>
      </c>
      <c r="E40" s="7" t="s">
        <v>462</v>
      </c>
      <c r="F40" s="8">
        <v>75</v>
      </c>
    </row>
    <row r="41" spans="1:6" x14ac:dyDescent="0.25">
      <c r="A41" s="8" t="str">
        <f t="shared" si="1"/>
        <v>Pech_Aleš</v>
      </c>
      <c r="B41" s="8" t="s">
        <v>179</v>
      </c>
      <c r="C41" s="8" t="s">
        <v>180</v>
      </c>
      <c r="D41" s="8" t="s">
        <v>181</v>
      </c>
      <c r="E41" s="8" t="s">
        <v>182</v>
      </c>
      <c r="F41" s="8">
        <v>0</v>
      </c>
    </row>
    <row r="42" spans="1:6" x14ac:dyDescent="0.25">
      <c r="A42" s="8" t="str">
        <f t="shared" si="1"/>
        <v>Petrilak_Petr</v>
      </c>
      <c r="B42" s="8" t="s">
        <v>112</v>
      </c>
      <c r="C42" s="8" t="s">
        <v>113</v>
      </c>
      <c r="D42" s="8" t="s">
        <v>99</v>
      </c>
      <c r="E42" s="8" t="s">
        <v>114</v>
      </c>
      <c r="F42" s="8">
        <v>66</v>
      </c>
    </row>
    <row r="43" spans="1:6" x14ac:dyDescent="0.25">
      <c r="A43" s="8" t="str">
        <f t="shared" si="1"/>
        <v>Petrouš_Ivo</v>
      </c>
      <c r="B43" s="8" t="s">
        <v>156</v>
      </c>
      <c r="C43" s="8" t="s">
        <v>157</v>
      </c>
      <c r="D43" s="8" t="s">
        <v>158</v>
      </c>
      <c r="E43" s="8" t="s">
        <v>159</v>
      </c>
      <c r="F43" s="8">
        <v>0</v>
      </c>
    </row>
    <row r="44" spans="1:6" x14ac:dyDescent="0.25">
      <c r="A44" s="8" t="str">
        <f t="shared" si="1"/>
        <v>Pidrman_Miroslav</v>
      </c>
      <c r="B44" s="8" t="s">
        <v>151</v>
      </c>
      <c r="C44" s="8" t="s">
        <v>252</v>
      </c>
      <c r="D44" s="8" t="s">
        <v>181</v>
      </c>
      <c r="E44" s="8" t="s">
        <v>253</v>
      </c>
      <c r="F44" s="8">
        <v>74</v>
      </c>
    </row>
    <row r="45" spans="1:6" x14ac:dyDescent="0.25">
      <c r="A45" s="8" t="str">
        <f t="shared" si="1"/>
        <v>Podaná_Jana</v>
      </c>
      <c r="B45" s="7" t="s">
        <v>333</v>
      </c>
      <c r="C45" s="7" t="s">
        <v>478</v>
      </c>
      <c r="D45" s="6" t="s">
        <v>448</v>
      </c>
      <c r="E45" s="7" t="s">
        <v>479</v>
      </c>
      <c r="F45" s="8">
        <v>65</v>
      </c>
    </row>
    <row r="46" spans="1:6" x14ac:dyDescent="0.25">
      <c r="A46" s="8" t="str">
        <f t="shared" si="1"/>
        <v>Skotnicki_Robert</v>
      </c>
      <c r="B46" s="8" t="s">
        <v>13</v>
      </c>
      <c r="C46" s="8" t="s">
        <v>14</v>
      </c>
      <c r="D46" s="8" t="s">
        <v>15</v>
      </c>
      <c r="E46" s="8" t="s">
        <v>16</v>
      </c>
      <c r="F46" s="8">
        <v>0</v>
      </c>
    </row>
    <row r="47" spans="1:6" x14ac:dyDescent="0.25">
      <c r="A47" s="8" t="str">
        <f t="shared" si="1"/>
        <v>Skuhrovec_Antonín</v>
      </c>
      <c r="B47" s="8" t="s">
        <v>269</v>
      </c>
      <c r="C47" s="8" t="s">
        <v>270</v>
      </c>
      <c r="D47" s="8" t="s">
        <v>271</v>
      </c>
      <c r="E47" s="8" t="s">
        <v>272</v>
      </c>
      <c r="F47" s="8">
        <v>70</v>
      </c>
    </row>
    <row r="48" spans="1:6" x14ac:dyDescent="0.25">
      <c r="A48" s="8" t="str">
        <f t="shared" si="1"/>
        <v>Stejskal_Jan Jun.</v>
      </c>
      <c r="B48" s="8" t="s">
        <v>1026</v>
      </c>
      <c r="C48" s="8" t="s">
        <v>137</v>
      </c>
      <c r="D48" s="8" t="s">
        <v>15</v>
      </c>
      <c r="E48" s="8"/>
      <c r="F48" s="8">
        <v>60</v>
      </c>
    </row>
    <row r="49" spans="1:6" x14ac:dyDescent="0.25">
      <c r="A49" s="8" t="str">
        <f t="shared" si="1"/>
        <v>Strouhalová_Veronika</v>
      </c>
      <c r="B49" s="8" t="s">
        <v>361</v>
      </c>
      <c r="C49" s="8" t="s">
        <v>379</v>
      </c>
      <c r="D49" s="8" t="s">
        <v>363</v>
      </c>
      <c r="E49" s="8" t="s">
        <v>380</v>
      </c>
      <c r="F49" s="8">
        <v>58</v>
      </c>
    </row>
    <row r="50" spans="1:6" x14ac:dyDescent="0.25">
      <c r="A50" s="8" t="str">
        <f t="shared" si="1"/>
        <v>Studničková_Romana</v>
      </c>
      <c r="B50" s="8" t="s">
        <v>427</v>
      </c>
      <c r="C50" s="8" t="s">
        <v>428</v>
      </c>
      <c r="D50" s="8" t="s">
        <v>330</v>
      </c>
      <c r="E50" s="8" t="s">
        <v>429</v>
      </c>
      <c r="F50" s="8">
        <v>46</v>
      </c>
    </row>
    <row r="51" spans="1:6" x14ac:dyDescent="0.25">
      <c r="A51" s="8" t="str">
        <f t="shared" si="1"/>
        <v>Svoboda_Vladimír</v>
      </c>
      <c r="B51" s="8" t="s">
        <v>163</v>
      </c>
      <c r="C51" s="8" t="s">
        <v>288</v>
      </c>
      <c r="D51" s="8" t="s">
        <v>153</v>
      </c>
      <c r="E51" s="8" t="s">
        <v>289</v>
      </c>
      <c r="F51" s="8">
        <v>66</v>
      </c>
    </row>
    <row r="52" spans="1:6" x14ac:dyDescent="0.25">
      <c r="A52" s="8" t="str">
        <f t="shared" si="1"/>
        <v>Šafránková_Klára</v>
      </c>
      <c r="B52" s="8" t="s">
        <v>417</v>
      </c>
      <c r="C52" s="8" t="s">
        <v>418</v>
      </c>
      <c r="D52" s="8" t="s">
        <v>419</v>
      </c>
      <c r="E52" s="8" t="s">
        <v>420</v>
      </c>
      <c r="F52" s="8">
        <v>48</v>
      </c>
    </row>
    <row r="53" spans="1:6" x14ac:dyDescent="0.25">
      <c r="A53" s="8" t="str">
        <f t="shared" si="1"/>
        <v>Šedivá_Renata</v>
      </c>
      <c r="B53" s="8" t="s">
        <v>436</v>
      </c>
      <c r="C53" s="8" t="s">
        <v>437</v>
      </c>
      <c r="D53" s="8" t="s">
        <v>438</v>
      </c>
      <c r="E53" s="8" t="s">
        <v>439</v>
      </c>
      <c r="F53" s="8">
        <v>44</v>
      </c>
    </row>
    <row r="54" spans="1:6" x14ac:dyDescent="0.25">
      <c r="A54" s="8" t="str">
        <f t="shared" si="1"/>
        <v>Škubová_Barbora</v>
      </c>
      <c r="B54" s="7" t="s">
        <v>314</v>
      </c>
      <c r="C54" s="7" t="s">
        <v>321</v>
      </c>
      <c r="D54" s="6" t="s">
        <v>59</v>
      </c>
      <c r="E54" s="7" t="s">
        <v>322</v>
      </c>
      <c r="F54" s="8">
        <v>60</v>
      </c>
    </row>
    <row r="55" spans="1:6" x14ac:dyDescent="0.25">
      <c r="A55" s="8" t="str">
        <f t="shared" si="1"/>
        <v>Štěpánová_Petra</v>
      </c>
      <c r="B55" s="8" t="s">
        <v>402</v>
      </c>
      <c r="C55" s="8" t="s">
        <v>403</v>
      </c>
      <c r="D55" s="8" t="s">
        <v>404</v>
      </c>
      <c r="E55" s="8" t="s">
        <v>405</v>
      </c>
      <c r="F55" s="8">
        <v>52</v>
      </c>
    </row>
    <row r="56" spans="1:6" x14ac:dyDescent="0.25">
      <c r="A56" s="8" t="str">
        <f t="shared" si="1"/>
        <v>Teplá_Jana</v>
      </c>
      <c r="B56" s="8" t="s">
        <v>333</v>
      </c>
      <c r="C56" s="8" t="s">
        <v>412</v>
      </c>
      <c r="D56" s="8" t="s">
        <v>354</v>
      </c>
      <c r="E56" s="8" t="s">
        <v>262</v>
      </c>
      <c r="F56" s="8">
        <v>50</v>
      </c>
    </row>
    <row r="57" spans="1:6" x14ac:dyDescent="0.25">
      <c r="A57" s="8" t="str">
        <f t="shared" si="1"/>
        <v>Tvrz_Lukáš</v>
      </c>
      <c r="B57" s="8" t="s">
        <v>21</v>
      </c>
      <c r="C57" s="8" t="s">
        <v>49</v>
      </c>
      <c r="D57" s="8" t="s">
        <v>32</v>
      </c>
      <c r="E57" s="8" t="s">
        <v>50</v>
      </c>
      <c r="F57" s="8">
        <v>85</v>
      </c>
    </row>
    <row r="58" spans="1:6" x14ac:dyDescent="0.25">
      <c r="A58" s="8" t="str">
        <f t="shared" si="1"/>
        <v>Tvrz_Matěj</v>
      </c>
      <c r="B58" s="8" t="s">
        <v>129</v>
      </c>
      <c r="C58" s="8" t="s">
        <v>49</v>
      </c>
      <c r="D58" s="8" t="s">
        <v>130</v>
      </c>
      <c r="E58" s="8" t="s">
        <v>50</v>
      </c>
      <c r="F58" s="8">
        <v>62</v>
      </c>
    </row>
    <row r="59" spans="1:6" x14ac:dyDescent="0.25">
      <c r="A59" s="8" t="str">
        <f t="shared" si="1"/>
        <v>Valešová_Jana</v>
      </c>
      <c r="B59" s="8" t="s">
        <v>333</v>
      </c>
      <c r="C59" s="8" t="s">
        <v>334</v>
      </c>
      <c r="D59" s="8" t="s">
        <v>335</v>
      </c>
      <c r="E59" s="8" t="s">
        <v>336</v>
      </c>
      <c r="F59" s="8">
        <v>80</v>
      </c>
    </row>
    <row r="60" spans="1:6" x14ac:dyDescent="0.25">
      <c r="A60" s="8" t="str">
        <f t="shared" si="1"/>
        <v>Vild_Michal</v>
      </c>
      <c r="B60" s="8" t="s">
        <v>74</v>
      </c>
      <c r="C60" s="8" t="s">
        <v>81</v>
      </c>
      <c r="D60" s="8" t="s">
        <v>15</v>
      </c>
      <c r="E60" s="8" t="s">
        <v>82</v>
      </c>
      <c r="F60" s="8">
        <v>74</v>
      </c>
    </row>
    <row r="61" spans="1:6" x14ac:dyDescent="0.25">
      <c r="A61" s="8" t="str">
        <f t="shared" si="1"/>
        <v>Vít_Jindřich</v>
      </c>
      <c r="B61" s="8" t="s">
        <v>40</v>
      </c>
      <c r="C61" s="8" t="s">
        <v>41</v>
      </c>
      <c r="D61" s="8" t="s">
        <v>32</v>
      </c>
      <c r="E61" s="8" t="s">
        <v>42</v>
      </c>
      <c r="F61" s="8">
        <v>90</v>
      </c>
    </row>
    <row r="62" spans="1:6" x14ac:dyDescent="0.25">
      <c r="A62" s="8" t="str">
        <f t="shared" si="1"/>
        <v>Bohata_Tomáš</v>
      </c>
      <c r="B62" t="s">
        <v>627</v>
      </c>
      <c r="C62" t="s">
        <v>1029</v>
      </c>
      <c r="D62" t="s">
        <v>1030</v>
      </c>
      <c r="E62" t="s">
        <v>1031</v>
      </c>
      <c r="F62">
        <v>100</v>
      </c>
    </row>
    <row r="63" spans="1:6" x14ac:dyDescent="0.25">
      <c r="A63" s="8" t="str">
        <f t="shared" si="1"/>
        <v>Kubánek_Marek</v>
      </c>
      <c r="B63" t="s">
        <v>711</v>
      </c>
      <c r="C63" t="s">
        <v>1038</v>
      </c>
      <c r="D63" t="s">
        <v>335</v>
      </c>
      <c r="E63" t="s">
        <v>1039</v>
      </c>
      <c r="F63">
        <v>95</v>
      </c>
    </row>
    <row r="64" spans="1:6" x14ac:dyDescent="0.25">
      <c r="A64" s="8" t="str">
        <f t="shared" si="1"/>
        <v>Kec_Jan</v>
      </c>
      <c r="B64" t="s">
        <v>97</v>
      </c>
      <c r="C64" t="s">
        <v>1043</v>
      </c>
      <c r="D64" t="s">
        <v>335</v>
      </c>
      <c r="E64" t="s">
        <v>33</v>
      </c>
      <c r="F64">
        <v>90</v>
      </c>
    </row>
    <row r="65" spans="1:6" x14ac:dyDescent="0.25">
      <c r="A65" s="8" t="str">
        <f t="shared" si="1"/>
        <v>Vrkoč_Robert</v>
      </c>
      <c r="B65" t="s">
        <v>13</v>
      </c>
      <c r="C65" t="s">
        <v>1048</v>
      </c>
      <c r="D65" t="s">
        <v>330</v>
      </c>
      <c r="E65" t="s">
        <v>1049</v>
      </c>
      <c r="F65">
        <v>85</v>
      </c>
    </row>
    <row r="66" spans="1:6" x14ac:dyDescent="0.25">
      <c r="A66" s="8" t="str">
        <f t="shared" si="1"/>
        <v>Koudelka_Petr</v>
      </c>
      <c r="B66" t="s">
        <v>112</v>
      </c>
      <c r="C66" t="s">
        <v>1057</v>
      </c>
      <c r="D66" t="s">
        <v>330</v>
      </c>
      <c r="E66" t="s">
        <v>380</v>
      </c>
      <c r="F66">
        <v>80</v>
      </c>
    </row>
    <row r="67" spans="1:6" x14ac:dyDescent="0.25">
      <c r="A67" s="8" t="str">
        <f t="shared" si="1"/>
        <v>Cháb_Miroslav</v>
      </c>
      <c r="B67" t="s">
        <v>151</v>
      </c>
      <c r="C67" t="s">
        <v>1064</v>
      </c>
      <c r="D67" t="s">
        <v>354</v>
      </c>
      <c r="E67" t="s">
        <v>1065</v>
      </c>
      <c r="F67">
        <v>78</v>
      </c>
    </row>
    <row r="68" spans="1:6" x14ac:dyDescent="0.25">
      <c r="A68" s="8" t="str">
        <f t="shared" si="1"/>
        <v>Mader_Daniel</v>
      </c>
      <c r="B68" t="s">
        <v>770</v>
      </c>
      <c r="C68" t="s">
        <v>1073</v>
      </c>
      <c r="D68" t="s">
        <v>1074</v>
      </c>
      <c r="E68" t="s">
        <v>1075</v>
      </c>
      <c r="F68">
        <v>76</v>
      </c>
    </row>
    <row r="69" spans="1:6" x14ac:dyDescent="0.25">
      <c r="A69" s="8" t="str">
        <f t="shared" si="1"/>
        <v>Bican_Petr</v>
      </c>
      <c r="B69" t="s">
        <v>112</v>
      </c>
      <c r="C69" t="s">
        <v>1081</v>
      </c>
      <c r="D69" t="s">
        <v>330</v>
      </c>
      <c r="E69" t="s">
        <v>364</v>
      </c>
      <c r="F69">
        <v>74</v>
      </c>
    </row>
    <row r="70" spans="1:6" x14ac:dyDescent="0.25">
      <c r="A70" s="8" t="str">
        <f t="shared" si="1"/>
        <v>Strach_Jakub</v>
      </c>
      <c r="B70" t="s">
        <v>593</v>
      </c>
      <c r="C70" t="s">
        <v>1089</v>
      </c>
      <c r="D70" t="s">
        <v>335</v>
      </c>
      <c r="E70" t="s">
        <v>1090</v>
      </c>
      <c r="F70">
        <v>72</v>
      </c>
    </row>
    <row r="71" spans="1:6" x14ac:dyDescent="0.25">
      <c r="A71" s="8" t="str">
        <f t="shared" si="1"/>
        <v>Janočko_Ján</v>
      </c>
      <c r="B71" t="s">
        <v>616</v>
      </c>
      <c r="C71" t="s">
        <v>617</v>
      </c>
      <c r="D71" t="s">
        <v>1098</v>
      </c>
      <c r="E71" t="s">
        <v>1090</v>
      </c>
      <c r="F71">
        <v>70</v>
      </c>
    </row>
    <row r="72" spans="1:6" x14ac:dyDescent="0.25">
      <c r="A72" s="8" t="str">
        <f t="shared" si="1"/>
        <v>Hulač_Ondřej</v>
      </c>
      <c r="B72" t="s">
        <v>586</v>
      </c>
      <c r="C72" t="s">
        <v>1103</v>
      </c>
      <c r="D72" t="s">
        <v>1104</v>
      </c>
      <c r="E72" t="s">
        <v>1105</v>
      </c>
      <c r="F72">
        <v>68</v>
      </c>
    </row>
    <row r="73" spans="1:6" x14ac:dyDescent="0.25">
      <c r="A73" s="8" t="str">
        <f t="shared" si="1"/>
        <v>Adam_Martin</v>
      </c>
      <c r="B73" t="s">
        <v>578</v>
      </c>
      <c r="C73" t="s">
        <v>584</v>
      </c>
      <c r="D73" t="s">
        <v>1108</v>
      </c>
      <c r="E73" t="s">
        <v>50</v>
      </c>
      <c r="F73">
        <v>66</v>
      </c>
    </row>
    <row r="74" spans="1:6" x14ac:dyDescent="0.25">
      <c r="A74" s="8" t="str">
        <f t="shared" si="1"/>
        <v>Vitvar_Tomáš</v>
      </c>
      <c r="B74" t="s">
        <v>627</v>
      </c>
      <c r="C74" t="s">
        <v>1113</v>
      </c>
      <c r="D74" t="s">
        <v>1098</v>
      </c>
      <c r="E74" t="s">
        <v>1114</v>
      </c>
      <c r="F74">
        <v>64</v>
      </c>
    </row>
    <row r="75" spans="1:6" x14ac:dyDescent="0.25">
      <c r="A75" s="8" t="str">
        <f t="shared" si="1"/>
        <v>Čížek_Martin</v>
      </c>
      <c r="B75" t="s">
        <v>578</v>
      </c>
      <c r="C75" t="s">
        <v>579</v>
      </c>
      <c r="D75" t="s">
        <v>363</v>
      </c>
      <c r="E75" t="s">
        <v>50</v>
      </c>
      <c r="F75">
        <v>62</v>
      </c>
    </row>
    <row r="76" spans="1:6" x14ac:dyDescent="0.25">
      <c r="A76" s="8" t="str">
        <f t="shared" si="1"/>
        <v>Ptáčník_Filip</v>
      </c>
      <c r="B76" t="s">
        <v>750</v>
      </c>
      <c r="C76" t="s">
        <v>1125</v>
      </c>
      <c r="D76" t="s">
        <v>330</v>
      </c>
      <c r="E76" t="s">
        <v>1126</v>
      </c>
      <c r="F76">
        <v>60</v>
      </c>
    </row>
    <row r="77" spans="1:6" x14ac:dyDescent="0.25">
      <c r="A77" s="8" t="str">
        <f t="shared" si="1"/>
        <v>Mikovec_Lukáš</v>
      </c>
      <c r="B77" t="s">
        <v>21</v>
      </c>
      <c r="C77" t="s">
        <v>1129</v>
      </c>
      <c r="D77" t="s">
        <v>438</v>
      </c>
      <c r="E77" t="s">
        <v>1090</v>
      </c>
      <c r="F77">
        <v>58</v>
      </c>
    </row>
    <row r="78" spans="1:6" x14ac:dyDescent="0.25">
      <c r="A78" s="8" t="str">
        <f t="shared" si="1"/>
        <v>Mráček_Pavel</v>
      </c>
      <c r="B78" t="s">
        <v>677</v>
      </c>
      <c r="C78" t="s">
        <v>1137</v>
      </c>
      <c r="D78" t="s">
        <v>1138</v>
      </c>
      <c r="E78" t="s">
        <v>1139</v>
      </c>
      <c r="F78">
        <v>56</v>
      </c>
    </row>
    <row r="79" spans="1:6" x14ac:dyDescent="0.25">
      <c r="A79" s="8" t="str">
        <f t="shared" si="1"/>
        <v>Teplý_Ondřej</v>
      </c>
      <c r="B79" t="s">
        <v>586</v>
      </c>
      <c r="C79" t="s">
        <v>587</v>
      </c>
      <c r="D79" t="s">
        <v>1146</v>
      </c>
      <c r="E79" t="s">
        <v>588</v>
      </c>
      <c r="F79">
        <v>54</v>
      </c>
    </row>
    <row r="80" spans="1:6" x14ac:dyDescent="0.25">
      <c r="A80" s="8" t="str">
        <f t="shared" si="1"/>
        <v>Ludvík_Filip</v>
      </c>
      <c r="B80" t="s">
        <v>750</v>
      </c>
      <c r="C80" t="s">
        <v>1151</v>
      </c>
      <c r="D80" t="s">
        <v>330</v>
      </c>
      <c r="E80" t="s">
        <v>1152</v>
      </c>
      <c r="F80">
        <v>52</v>
      </c>
    </row>
    <row r="81" spans="1:6" x14ac:dyDescent="0.25">
      <c r="A81" s="8" t="str">
        <f t="shared" si="1"/>
        <v>Kindl_Lukáš</v>
      </c>
      <c r="B81" t="s">
        <v>21</v>
      </c>
      <c r="C81" t="s">
        <v>1158</v>
      </c>
      <c r="D81" t="s">
        <v>335</v>
      </c>
      <c r="E81" t="s">
        <v>1159</v>
      </c>
      <c r="F81">
        <v>50</v>
      </c>
    </row>
    <row r="82" spans="1:6" x14ac:dyDescent="0.25">
      <c r="A82" s="8" t="str">
        <f t="shared" si="1"/>
        <v>Beran_Ondřej</v>
      </c>
      <c r="B82" t="s">
        <v>586</v>
      </c>
      <c r="C82" t="s">
        <v>1163</v>
      </c>
      <c r="D82" t="s">
        <v>1164</v>
      </c>
      <c r="E82" t="s">
        <v>728</v>
      </c>
      <c r="F82">
        <v>49</v>
      </c>
    </row>
    <row r="83" spans="1:6" x14ac:dyDescent="0.25">
      <c r="A83" s="8" t="str">
        <f t="shared" si="1"/>
        <v>Koperniech_Martin</v>
      </c>
      <c r="B83" t="s">
        <v>578</v>
      </c>
      <c r="C83" t="s">
        <v>1170</v>
      </c>
      <c r="D83" t="s">
        <v>330</v>
      </c>
      <c r="E83" t="s">
        <v>1171</v>
      </c>
      <c r="F83">
        <v>48</v>
      </c>
    </row>
    <row r="84" spans="1:6" x14ac:dyDescent="0.25">
      <c r="A84" s="8" t="str">
        <f t="shared" si="1"/>
        <v>Bekr_Jan</v>
      </c>
      <c r="B84" t="s">
        <v>97</v>
      </c>
      <c r="C84" t="s">
        <v>1176</v>
      </c>
      <c r="D84" t="s">
        <v>1074</v>
      </c>
      <c r="F84">
        <v>47</v>
      </c>
    </row>
    <row r="85" spans="1:6" x14ac:dyDescent="0.25">
      <c r="A85" s="8" t="str">
        <f t="shared" si="1"/>
        <v>Hanzel_Petr</v>
      </c>
      <c r="B85" t="s">
        <v>112</v>
      </c>
      <c r="C85" t="s">
        <v>1180</v>
      </c>
      <c r="D85" t="s">
        <v>345</v>
      </c>
      <c r="E85" t="s">
        <v>67</v>
      </c>
      <c r="F85">
        <v>46</v>
      </c>
    </row>
    <row r="86" spans="1:6" x14ac:dyDescent="0.25">
      <c r="A86" s="8" t="str">
        <f t="shared" si="1"/>
        <v>Vokatý_Václav</v>
      </c>
      <c r="B86" t="s">
        <v>621</v>
      </c>
      <c r="C86" t="s">
        <v>1188</v>
      </c>
      <c r="D86" t="s">
        <v>345</v>
      </c>
      <c r="E86" t="s">
        <v>812</v>
      </c>
      <c r="F86">
        <v>45</v>
      </c>
    </row>
    <row r="87" spans="1:6" x14ac:dyDescent="0.25">
      <c r="A87" s="8" t="str">
        <f t="shared" si="1"/>
        <v>Rejmon_Jan</v>
      </c>
      <c r="B87" t="s">
        <v>97</v>
      </c>
      <c r="C87" t="s">
        <v>1193</v>
      </c>
      <c r="D87" t="s">
        <v>404</v>
      </c>
      <c r="E87" t="s">
        <v>1194</v>
      </c>
      <c r="F87">
        <v>44</v>
      </c>
    </row>
    <row r="88" spans="1:6" x14ac:dyDescent="0.25">
      <c r="A88" s="8" t="str">
        <f t="shared" si="1"/>
        <v>Les_Martin</v>
      </c>
      <c r="B88" t="s">
        <v>578</v>
      </c>
      <c r="C88" t="s">
        <v>599</v>
      </c>
      <c r="D88" t="s">
        <v>354</v>
      </c>
      <c r="E88" t="s">
        <v>600</v>
      </c>
      <c r="F88">
        <v>43</v>
      </c>
    </row>
    <row r="89" spans="1:6" x14ac:dyDescent="0.25">
      <c r="A89" s="8" t="str">
        <f t="shared" si="1"/>
        <v>Žáček_Jaroslav</v>
      </c>
      <c r="B89" t="s">
        <v>722</v>
      </c>
      <c r="C89" t="s">
        <v>909</v>
      </c>
      <c r="D89" t="s">
        <v>345</v>
      </c>
      <c r="E89" t="s">
        <v>1205</v>
      </c>
      <c r="F89">
        <v>42</v>
      </c>
    </row>
    <row r="90" spans="1:6" x14ac:dyDescent="0.25">
      <c r="A90" s="8" t="str">
        <f t="shared" si="1"/>
        <v>Otčenášek_Vít</v>
      </c>
      <c r="B90" t="s">
        <v>41</v>
      </c>
      <c r="C90" t="s">
        <v>1210</v>
      </c>
      <c r="D90" t="s">
        <v>1211</v>
      </c>
      <c r="E90" t="s">
        <v>1212</v>
      </c>
      <c r="F90">
        <v>41</v>
      </c>
    </row>
    <row r="91" spans="1:6" x14ac:dyDescent="0.25">
      <c r="A91" s="8" t="str">
        <f t="shared" si="1"/>
        <v>Skůček_Petr</v>
      </c>
      <c r="B91" t="s">
        <v>112</v>
      </c>
      <c r="C91" t="s">
        <v>1218</v>
      </c>
      <c r="D91" t="s">
        <v>419</v>
      </c>
      <c r="E91" t="s">
        <v>1219</v>
      </c>
      <c r="F91">
        <v>40</v>
      </c>
    </row>
    <row r="92" spans="1:6" x14ac:dyDescent="0.25">
      <c r="A92" s="8" t="str">
        <f t="shared" si="1"/>
        <v>Šedivý_Pavel</v>
      </c>
      <c r="B92" t="s">
        <v>677</v>
      </c>
      <c r="C92" t="s">
        <v>1222</v>
      </c>
      <c r="D92" t="s">
        <v>1030</v>
      </c>
      <c r="E92" t="s">
        <v>1223</v>
      </c>
      <c r="F92">
        <v>39</v>
      </c>
    </row>
    <row r="93" spans="1:6" x14ac:dyDescent="0.25">
      <c r="A93" s="8" t="str">
        <f t="shared" si="1"/>
        <v>Basař_Ondřej</v>
      </c>
      <c r="B93" t="s">
        <v>586</v>
      </c>
      <c r="C93" t="s">
        <v>1229</v>
      </c>
      <c r="D93" t="s">
        <v>1138</v>
      </c>
      <c r="E93" t="s">
        <v>50</v>
      </c>
      <c r="F93">
        <v>38</v>
      </c>
    </row>
    <row r="94" spans="1:6" x14ac:dyDescent="0.25">
      <c r="A94" s="8" t="str">
        <f t="shared" si="1"/>
        <v>Zimmel_Václav</v>
      </c>
      <c r="B94" t="s">
        <v>621</v>
      </c>
      <c r="C94" t="s">
        <v>1234</v>
      </c>
      <c r="D94" t="s">
        <v>419</v>
      </c>
      <c r="E94" t="s">
        <v>1171</v>
      </c>
      <c r="F94">
        <v>37</v>
      </c>
    </row>
    <row r="95" spans="1:6" x14ac:dyDescent="0.25">
      <c r="A95" s="8" t="str">
        <f t="shared" si="1"/>
        <v>Rojko_Lukáš</v>
      </c>
      <c r="B95" t="s">
        <v>21</v>
      </c>
      <c r="C95" t="s">
        <v>1240</v>
      </c>
      <c r="D95" t="s">
        <v>419</v>
      </c>
      <c r="E95" t="s">
        <v>1241</v>
      </c>
      <c r="F95">
        <v>36</v>
      </c>
    </row>
    <row r="96" spans="1:6" x14ac:dyDescent="0.25">
      <c r="A96" s="8" t="str">
        <f t="shared" si="1"/>
        <v>Čapek_Jiří</v>
      </c>
      <c r="B96" t="s">
        <v>572</v>
      </c>
      <c r="C96" t="s">
        <v>645</v>
      </c>
      <c r="D96" t="s">
        <v>354</v>
      </c>
      <c r="E96" t="s">
        <v>1245</v>
      </c>
      <c r="F96">
        <v>35</v>
      </c>
    </row>
    <row r="97" spans="1:6" x14ac:dyDescent="0.25">
      <c r="A97" s="8" t="str">
        <f t="shared" si="1"/>
        <v>Koželský_Tomáš</v>
      </c>
      <c r="B97" t="s">
        <v>627</v>
      </c>
      <c r="C97" t="s">
        <v>819</v>
      </c>
      <c r="D97" t="s">
        <v>1138</v>
      </c>
      <c r="E97" t="s">
        <v>1250</v>
      </c>
      <c r="F97">
        <v>34</v>
      </c>
    </row>
    <row r="98" spans="1:6" x14ac:dyDescent="0.25">
      <c r="A98" s="8" t="str">
        <f t="shared" ref="A98:A161" si="2">CONCATENATE(C98,"_",B98)</f>
        <v>Líbal_Petr</v>
      </c>
      <c r="B98" t="s">
        <v>112</v>
      </c>
      <c r="C98" t="s">
        <v>1256</v>
      </c>
      <c r="D98" t="s">
        <v>345</v>
      </c>
      <c r="E98" t="s">
        <v>1257</v>
      </c>
      <c r="F98">
        <v>33</v>
      </c>
    </row>
    <row r="99" spans="1:6" x14ac:dyDescent="0.25">
      <c r="A99" s="8" t="str">
        <f t="shared" si="2"/>
        <v>Domín_Nikolas</v>
      </c>
      <c r="B99" t="s">
        <v>1263</v>
      </c>
      <c r="C99" t="s">
        <v>1264</v>
      </c>
      <c r="D99" t="s">
        <v>438</v>
      </c>
      <c r="E99" t="s">
        <v>1265</v>
      </c>
      <c r="F99">
        <v>32</v>
      </c>
    </row>
    <row r="100" spans="1:6" x14ac:dyDescent="0.25">
      <c r="A100" s="8" t="str">
        <f t="shared" si="2"/>
        <v>Lauterbach_Martin</v>
      </c>
      <c r="B100" t="s">
        <v>578</v>
      </c>
      <c r="C100" t="s">
        <v>1272</v>
      </c>
      <c r="D100" t="s">
        <v>363</v>
      </c>
      <c r="E100" t="s">
        <v>67</v>
      </c>
      <c r="F100">
        <v>31</v>
      </c>
    </row>
    <row r="101" spans="1:6" x14ac:dyDescent="0.25">
      <c r="A101" s="8" t="str">
        <f t="shared" si="2"/>
        <v>Žák_Jaromír</v>
      </c>
      <c r="B101" t="s">
        <v>1279</v>
      </c>
      <c r="C101" t="s">
        <v>1280</v>
      </c>
      <c r="D101" t="s">
        <v>1098</v>
      </c>
      <c r="E101" t="s">
        <v>1281</v>
      </c>
      <c r="F101">
        <v>30</v>
      </c>
    </row>
    <row r="102" spans="1:6" x14ac:dyDescent="0.25">
      <c r="A102" s="8" t="str">
        <f t="shared" si="2"/>
        <v>Šimáček_Jiří</v>
      </c>
      <c r="B102" t="s">
        <v>572</v>
      </c>
      <c r="C102" t="s">
        <v>1288</v>
      </c>
      <c r="D102" t="s">
        <v>345</v>
      </c>
      <c r="E102" t="s">
        <v>1289</v>
      </c>
      <c r="F102">
        <v>29</v>
      </c>
    </row>
    <row r="103" spans="1:6" x14ac:dyDescent="0.25">
      <c r="A103" s="8" t="str">
        <f t="shared" si="2"/>
        <v>David_Vojtěch</v>
      </c>
      <c r="B103" t="s">
        <v>30</v>
      </c>
      <c r="C103" t="s">
        <v>57</v>
      </c>
      <c r="D103" t="s">
        <v>345</v>
      </c>
      <c r="F103">
        <v>28</v>
      </c>
    </row>
    <row r="104" spans="1:6" x14ac:dyDescent="0.25">
      <c r="A104" s="8" t="str">
        <f t="shared" si="2"/>
        <v>Hába_Jan</v>
      </c>
      <c r="B104" t="s">
        <v>97</v>
      </c>
      <c r="C104" t="s">
        <v>1298</v>
      </c>
      <c r="D104" t="s">
        <v>1104</v>
      </c>
      <c r="E104" t="s">
        <v>1299</v>
      </c>
      <c r="F104">
        <v>27</v>
      </c>
    </row>
    <row r="105" spans="1:6" x14ac:dyDescent="0.25">
      <c r="A105" s="8" t="str">
        <f t="shared" si="2"/>
        <v>Šír_Václav</v>
      </c>
      <c r="B105" t="s">
        <v>621</v>
      </c>
      <c r="C105" t="s">
        <v>694</v>
      </c>
      <c r="D105" t="s">
        <v>419</v>
      </c>
      <c r="E105" t="s">
        <v>588</v>
      </c>
      <c r="F105">
        <v>26</v>
      </c>
    </row>
    <row r="106" spans="1:6" x14ac:dyDescent="0.25">
      <c r="A106" s="8" t="str">
        <f t="shared" si="2"/>
        <v>Kouklík_David</v>
      </c>
      <c r="B106" t="s">
        <v>57</v>
      </c>
      <c r="C106" t="s">
        <v>771</v>
      </c>
      <c r="D106" t="s">
        <v>1030</v>
      </c>
      <c r="E106" t="s">
        <v>706</v>
      </c>
      <c r="F106">
        <v>25</v>
      </c>
    </row>
    <row r="107" spans="1:6" x14ac:dyDescent="0.25">
      <c r="A107" s="8" t="str">
        <f t="shared" si="2"/>
        <v>Šimonek_Petr</v>
      </c>
      <c r="B107" t="s">
        <v>112</v>
      </c>
      <c r="C107" t="s">
        <v>1317</v>
      </c>
      <c r="D107" t="s">
        <v>1104</v>
      </c>
      <c r="E107" t="s">
        <v>1318</v>
      </c>
      <c r="F107">
        <v>24</v>
      </c>
    </row>
    <row r="108" spans="1:6" x14ac:dyDescent="0.25">
      <c r="A108" s="8" t="str">
        <f t="shared" si="2"/>
        <v>Novák_Zbyněk</v>
      </c>
      <c r="B108" t="s">
        <v>1325</v>
      </c>
      <c r="C108" t="s">
        <v>75</v>
      </c>
      <c r="D108" t="s">
        <v>363</v>
      </c>
      <c r="E108" t="s">
        <v>1326</v>
      </c>
      <c r="F108">
        <v>23</v>
      </c>
    </row>
    <row r="109" spans="1:6" x14ac:dyDescent="0.25">
      <c r="A109" s="8" t="str">
        <f t="shared" si="2"/>
        <v>Drozd_Michal</v>
      </c>
      <c r="B109" t="s">
        <v>74</v>
      </c>
      <c r="C109" t="s">
        <v>1330</v>
      </c>
      <c r="D109" t="s">
        <v>1211</v>
      </c>
      <c r="F109">
        <v>22</v>
      </c>
    </row>
    <row r="110" spans="1:6" x14ac:dyDescent="0.25">
      <c r="A110" s="8" t="str">
        <f t="shared" si="2"/>
        <v>Smetana_Vít</v>
      </c>
      <c r="B110" t="s">
        <v>41</v>
      </c>
      <c r="C110" t="s">
        <v>1335</v>
      </c>
      <c r="D110" t="s">
        <v>1164</v>
      </c>
      <c r="F110">
        <v>21</v>
      </c>
    </row>
    <row r="111" spans="1:6" x14ac:dyDescent="0.25">
      <c r="A111" s="8" t="str">
        <f t="shared" si="2"/>
        <v>Hlaváček_Jakub</v>
      </c>
      <c r="B111" t="s">
        <v>593</v>
      </c>
      <c r="C111" t="s">
        <v>1341</v>
      </c>
      <c r="D111" t="s">
        <v>1211</v>
      </c>
      <c r="F111">
        <v>20</v>
      </c>
    </row>
    <row r="112" spans="1:6" x14ac:dyDescent="0.25">
      <c r="A112" s="8" t="str">
        <f t="shared" si="2"/>
        <v>Pokorný_Martin</v>
      </c>
      <c r="B112" t="s">
        <v>578</v>
      </c>
      <c r="C112" t="s">
        <v>638</v>
      </c>
      <c r="D112" t="s">
        <v>1211</v>
      </c>
      <c r="E112" t="s">
        <v>439</v>
      </c>
      <c r="F112">
        <v>19</v>
      </c>
    </row>
    <row r="113" spans="1:6" x14ac:dyDescent="0.25">
      <c r="A113" s="8" t="str">
        <f t="shared" si="2"/>
        <v>Loula_Jan</v>
      </c>
      <c r="B113" t="s">
        <v>97</v>
      </c>
      <c r="C113" t="s">
        <v>1351</v>
      </c>
      <c r="D113" t="s">
        <v>1074</v>
      </c>
      <c r="F113">
        <v>18</v>
      </c>
    </row>
    <row r="114" spans="1:6" x14ac:dyDescent="0.25">
      <c r="A114" s="8" t="str">
        <f t="shared" si="2"/>
        <v>Lehrl_Tomáš</v>
      </c>
      <c r="B114" t="s">
        <v>627</v>
      </c>
      <c r="C114" t="s">
        <v>1357</v>
      </c>
      <c r="D114" t="s">
        <v>1104</v>
      </c>
      <c r="E114" t="s">
        <v>1358</v>
      </c>
      <c r="F114">
        <v>17</v>
      </c>
    </row>
    <row r="115" spans="1:6" x14ac:dyDescent="0.25">
      <c r="A115" s="8" t="str">
        <f t="shared" si="2"/>
        <v>Šmíd_Petr</v>
      </c>
      <c r="B115" t="s">
        <v>112</v>
      </c>
      <c r="C115" t="s">
        <v>908</v>
      </c>
      <c r="D115" t="s">
        <v>1138</v>
      </c>
      <c r="E115" t="s">
        <v>1364</v>
      </c>
      <c r="F115">
        <v>16</v>
      </c>
    </row>
    <row r="116" spans="1:6" x14ac:dyDescent="0.25">
      <c r="A116" s="8" t="str">
        <f t="shared" si="2"/>
        <v>Kokaisl_Jakub</v>
      </c>
      <c r="B116" t="s">
        <v>593</v>
      </c>
      <c r="C116" t="s">
        <v>1369</v>
      </c>
      <c r="D116" t="s">
        <v>1211</v>
      </c>
      <c r="E116" t="s">
        <v>842</v>
      </c>
      <c r="F116">
        <v>15</v>
      </c>
    </row>
    <row r="117" spans="1:6" x14ac:dyDescent="0.25">
      <c r="A117" s="8" t="str">
        <f t="shared" si="2"/>
        <v>Martinovský_Ondřej</v>
      </c>
      <c r="B117" t="s">
        <v>586</v>
      </c>
      <c r="C117" t="s">
        <v>707</v>
      </c>
      <c r="D117" t="s">
        <v>354</v>
      </c>
      <c r="E117" t="s">
        <v>1245</v>
      </c>
      <c r="F117">
        <v>14</v>
      </c>
    </row>
    <row r="118" spans="1:6" x14ac:dyDescent="0.25">
      <c r="A118" s="8" t="str">
        <f t="shared" si="2"/>
        <v>Polášek_Tomáš</v>
      </c>
      <c r="B118" t="s">
        <v>627</v>
      </c>
      <c r="C118" t="s">
        <v>1375</v>
      </c>
      <c r="D118" t="s">
        <v>363</v>
      </c>
      <c r="E118" t="s">
        <v>718</v>
      </c>
      <c r="F118">
        <v>13</v>
      </c>
    </row>
    <row r="119" spans="1:6" x14ac:dyDescent="0.25">
      <c r="A119" s="8" t="str">
        <f t="shared" si="2"/>
        <v>Kohout_Jan</v>
      </c>
      <c r="B119" t="s">
        <v>97</v>
      </c>
      <c r="C119" t="s">
        <v>697</v>
      </c>
      <c r="D119" t="s">
        <v>1138</v>
      </c>
      <c r="F119">
        <v>12</v>
      </c>
    </row>
    <row r="120" spans="1:6" x14ac:dyDescent="0.25">
      <c r="A120" s="8" t="str">
        <f t="shared" si="2"/>
        <v>Vrzák_Tomáš</v>
      </c>
      <c r="B120" t="s">
        <v>627</v>
      </c>
      <c r="C120" t="s">
        <v>1388</v>
      </c>
      <c r="D120" t="s">
        <v>335</v>
      </c>
      <c r="E120" t="s">
        <v>1389</v>
      </c>
      <c r="F120">
        <v>11</v>
      </c>
    </row>
    <row r="121" spans="1:6" x14ac:dyDescent="0.25">
      <c r="A121" s="8" t="str">
        <f t="shared" si="2"/>
        <v>Zavora_Jan</v>
      </c>
      <c r="B121" t="s">
        <v>97</v>
      </c>
      <c r="C121" t="s">
        <v>1394</v>
      </c>
      <c r="D121" t="s">
        <v>404</v>
      </c>
      <c r="E121" t="s">
        <v>1395</v>
      </c>
      <c r="F121">
        <v>10</v>
      </c>
    </row>
    <row r="122" spans="1:6" x14ac:dyDescent="0.25">
      <c r="A122" s="8" t="str">
        <f t="shared" si="2"/>
        <v>Šumera_Martin</v>
      </c>
      <c r="B122" t="s">
        <v>578</v>
      </c>
      <c r="C122" t="s">
        <v>699</v>
      </c>
      <c r="D122" t="s">
        <v>354</v>
      </c>
      <c r="E122" t="s">
        <v>1401</v>
      </c>
      <c r="F122">
        <v>9</v>
      </c>
    </row>
    <row r="123" spans="1:6" x14ac:dyDescent="0.25">
      <c r="A123" s="8" t="str">
        <f t="shared" si="2"/>
        <v>Fouček_Pavel</v>
      </c>
      <c r="B123" t="s">
        <v>677</v>
      </c>
      <c r="C123" t="s">
        <v>1407</v>
      </c>
      <c r="D123" t="s">
        <v>1098</v>
      </c>
      <c r="F123">
        <v>8</v>
      </c>
    </row>
    <row r="124" spans="1:6" x14ac:dyDescent="0.25">
      <c r="A124" s="8" t="str">
        <f t="shared" si="2"/>
        <v>Klauda_Jan</v>
      </c>
      <c r="B124" t="s">
        <v>97</v>
      </c>
      <c r="C124" t="s">
        <v>1413</v>
      </c>
      <c r="D124" t="s">
        <v>404</v>
      </c>
      <c r="E124" t="s">
        <v>1414</v>
      </c>
      <c r="F124">
        <v>7</v>
      </c>
    </row>
    <row r="125" spans="1:6" x14ac:dyDescent="0.25">
      <c r="A125" s="8" t="str">
        <f t="shared" si="2"/>
        <v>Kantor_Dominik</v>
      </c>
      <c r="B125" t="s">
        <v>1419</v>
      </c>
      <c r="C125" t="s">
        <v>1420</v>
      </c>
      <c r="D125" t="s">
        <v>1164</v>
      </c>
      <c r="E125" t="s">
        <v>1421</v>
      </c>
      <c r="F125">
        <v>6</v>
      </c>
    </row>
    <row r="126" spans="1:6" x14ac:dyDescent="0.25">
      <c r="A126" s="8" t="str">
        <f t="shared" si="2"/>
        <v>Koželský_Ivan</v>
      </c>
      <c r="B126" t="s">
        <v>800</v>
      </c>
      <c r="C126" s="34" t="s">
        <v>819</v>
      </c>
      <c r="D126" t="s">
        <v>354</v>
      </c>
      <c r="E126" t="s">
        <v>1426</v>
      </c>
      <c r="F126">
        <v>5</v>
      </c>
    </row>
    <row r="127" spans="1:6" x14ac:dyDescent="0.25">
      <c r="A127" s="8" t="str">
        <f t="shared" si="2"/>
        <v>Selichar_Štěpán</v>
      </c>
      <c r="B127" t="s">
        <v>1432</v>
      </c>
      <c r="C127" t="s">
        <v>1433</v>
      </c>
      <c r="D127" t="s">
        <v>1108</v>
      </c>
      <c r="F127">
        <v>4</v>
      </c>
    </row>
    <row r="128" spans="1:6" x14ac:dyDescent="0.25">
      <c r="A128" s="8" t="str">
        <f t="shared" si="2"/>
        <v>Baran_Roman</v>
      </c>
      <c r="B128" t="s">
        <v>596</v>
      </c>
      <c r="C128" t="s">
        <v>1439</v>
      </c>
      <c r="D128" t="s">
        <v>1138</v>
      </c>
      <c r="E128" t="s">
        <v>1440</v>
      </c>
      <c r="F128">
        <v>3</v>
      </c>
    </row>
    <row r="129" spans="1:6" x14ac:dyDescent="0.25">
      <c r="A129" s="8" t="str">
        <f t="shared" si="2"/>
        <v>Beer_Miroslav</v>
      </c>
      <c r="B129" t="s">
        <v>151</v>
      </c>
      <c r="C129" t="s">
        <v>1447</v>
      </c>
      <c r="D129" t="s">
        <v>354</v>
      </c>
      <c r="E129" t="s">
        <v>1448</v>
      </c>
      <c r="F129">
        <v>0</v>
      </c>
    </row>
    <row r="130" spans="1:6" x14ac:dyDescent="0.25">
      <c r="A130" s="8" t="str">
        <f t="shared" si="2"/>
        <v>Řehák_Vít</v>
      </c>
      <c r="B130" t="s">
        <v>41</v>
      </c>
      <c r="C130" t="s">
        <v>1451</v>
      </c>
      <c r="D130" t="s">
        <v>32</v>
      </c>
      <c r="E130" t="s">
        <v>1452</v>
      </c>
      <c r="F130">
        <v>0</v>
      </c>
    </row>
    <row r="131" spans="1:6" x14ac:dyDescent="0.25">
      <c r="A131" s="8" t="str">
        <f t="shared" si="2"/>
        <v>Vlachovský_Michal</v>
      </c>
      <c r="B131" t="s">
        <v>74</v>
      </c>
      <c r="C131" t="s">
        <v>1454</v>
      </c>
      <c r="D131" t="s">
        <v>1211</v>
      </c>
      <c r="E131" t="s">
        <v>1455</v>
      </c>
      <c r="F131">
        <v>0</v>
      </c>
    </row>
    <row r="132" spans="1:6" x14ac:dyDescent="0.25">
      <c r="A132" s="8" t="str">
        <f t="shared" si="2"/>
        <v>Vojtěch_Tomáš</v>
      </c>
      <c r="B132" t="s">
        <v>627</v>
      </c>
      <c r="C132" t="s">
        <v>30</v>
      </c>
      <c r="D132" t="s">
        <v>1098</v>
      </c>
      <c r="E132" t="s">
        <v>114</v>
      </c>
      <c r="F132">
        <v>0</v>
      </c>
    </row>
    <row r="133" spans="1:6" x14ac:dyDescent="0.25">
      <c r="A133" s="8" t="str">
        <f t="shared" si="2"/>
        <v>Kodet_Ladislav</v>
      </c>
      <c r="B133" t="s">
        <v>188</v>
      </c>
      <c r="C133" t="s">
        <v>1460</v>
      </c>
      <c r="D133" t="s">
        <v>354</v>
      </c>
      <c r="F133">
        <v>0</v>
      </c>
    </row>
    <row r="134" spans="1:6" x14ac:dyDescent="0.25">
      <c r="A134" s="8" t="str">
        <f t="shared" si="2"/>
        <v>Kubín_Michael</v>
      </c>
      <c r="B134" t="s">
        <v>1464</v>
      </c>
      <c r="C134" t="s">
        <v>1465</v>
      </c>
      <c r="D134" t="s">
        <v>1030</v>
      </c>
      <c r="E134" t="s">
        <v>1466</v>
      </c>
      <c r="F134">
        <v>0</v>
      </c>
    </row>
    <row r="135" spans="1:6" x14ac:dyDescent="0.25">
      <c r="A135" s="8" t="str">
        <f t="shared" si="2"/>
        <v>Dobrý_Robert</v>
      </c>
      <c r="B135" t="s">
        <v>13</v>
      </c>
      <c r="C135" t="s">
        <v>1468</v>
      </c>
      <c r="D135" t="s">
        <v>448</v>
      </c>
      <c r="E135" t="s">
        <v>1469</v>
      </c>
      <c r="F135">
        <v>100</v>
      </c>
    </row>
    <row r="136" spans="1:6" x14ac:dyDescent="0.25">
      <c r="A136" s="8" t="str">
        <f t="shared" si="2"/>
        <v>Kobes_Miroslav</v>
      </c>
      <c r="B136" t="s">
        <v>151</v>
      </c>
      <c r="C136" t="s">
        <v>22</v>
      </c>
      <c r="D136" t="s">
        <v>1473</v>
      </c>
      <c r="E136" t="s">
        <v>23</v>
      </c>
      <c r="F136">
        <v>95</v>
      </c>
    </row>
    <row r="137" spans="1:6" x14ac:dyDescent="0.25">
      <c r="A137" s="8" t="str">
        <f t="shared" si="2"/>
        <v>Vitáček_Tomáš</v>
      </c>
      <c r="B137" t="s">
        <v>627</v>
      </c>
      <c r="C137" t="s">
        <v>1479</v>
      </c>
      <c r="D137" t="s">
        <v>244</v>
      </c>
      <c r="E137" t="s">
        <v>1480</v>
      </c>
      <c r="F137">
        <v>90</v>
      </c>
    </row>
    <row r="138" spans="1:6" x14ac:dyDescent="0.25">
      <c r="A138" s="8" t="str">
        <f t="shared" si="2"/>
        <v>Váňa_Petr</v>
      </c>
      <c r="B138" t="s">
        <v>112</v>
      </c>
      <c r="C138" t="s">
        <v>1483</v>
      </c>
      <c r="D138" t="s">
        <v>1484</v>
      </c>
      <c r="E138" t="s">
        <v>1485</v>
      </c>
      <c r="F138">
        <v>85</v>
      </c>
    </row>
    <row r="139" spans="1:6" x14ac:dyDescent="0.25">
      <c r="A139" s="8" t="str">
        <f t="shared" si="2"/>
        <v>Pfeifer_Jiří</v>
      </c>
      <c r="B139" t="s">
        <v>572</v>
      </c>
      <c r="C139" t="s">
        <v>573</v>
      </c>
      <c r="D139" t="s">
        <v>448</v>
      </c>
      <c r="E139" t="s">
        <v>479</v>
      </c>
      <c r="F139">
        <v>80</v>
      </c>
    </row>
    <row r="140" spans="1:6" x14ac:dyDescent="0.25">
      <c r="A140" s="8" t="str">
        <f t="shared" si="2"/>
        <v>Löffelmann_Zdeněk</v>
      </c>
      <c r="B140" t="s">
        <v>143</v>
      </c>
      <c r="C140" t="s">
        <v>1495</v>
      </c>
      <c r="D140" t="s">
        <v>1496</v>
      </c>
      <c r="E140" t="s">
        <v>1497</v>
      </c>
      <c r="F140">
        <v>78</v>
      </c>
    </row>
    <row r="141" spans="1:6" x14ac:dyDescent="0.25">
      <c r="A141" s="8" t="str">
        <f t="shared" si="2"/>
        <v>Miškovský_Libor</v>
      </c>
      <c r="B141" t="s">
        <v>654</v>
      </c>
      <c r="C141" t="s">
        <v>1502</v>
      </c>
      <c r="D141" t="s">
        <v>1473</v>
      </c>
      <c r="E141" t="s">
        <v>1503</v>
      </c>
      <c r="F141">
        <v>76</v>
      </c>
    </row>
    <row r="142" spans="1:6" x14ac:dyDescent="0.25">
      <c r="A142" s="8" t="str">
        <f t="shared" si="2"/>
        <v>Laňka_Petr</v>
      </c>
      <c r="B142" t="s">
        <v>112</v>
      </c>
      <c r="C142" t="s">
        <v>717</v>
      </c>
      <c r="D142" t="s">
        <v>454</v>
      </c>
      <c r="E142" t="s">
        <v>50</v>
      </c>
      <c r="F142">
        <v>74</v>
      </c>
    </row>
    <row r="143" spans="1:6" x14ac:dyDescent="0.25">
      <c r="A143" s="8" t="str">
        <f t="shared" si="2"/>
        <v>Tácha_Petr</v>
      </c>
      <c r="B143" t="s">
        <v>112</v>
      </c>
      <c r="C143" t="s">
        <v>1514</v>
      </c>
      <c r="D143" t="s">
        <v>1515</v>
      </c>
      <c r="E143" t="s">
        <v>1171</v>
      </c>
      <c r="F143">
        <v>72</v>
      </c>
    </row>
    <row r="144" spans="1:6" x14ac:dyDescent="0.25">
      <c r="A144" s="8" t="str">
        <f t="shared" si="2"/>
        <v>Dušek_Martin</v>
      </c>
      <c r="B144" t="s">
        <v>578</v>
      </c>
      <c r="C144" t="s">
        <v>1519</v>
      </c>
      <c r="D144" t="s">
        <v>1473</v>
      </c>
      <c r="E144" t="s">
        <v>1520</v>
      </c>
      <c r="F144">
        <v>70</v>
      </c>
    </row>
    <row r="145" spans="1:6" x14ac:dyDescent="0.25">
      <c r="A145" s="8" t="str">
        <f t="shared" si="2"/>
        <v>Taške_Radek</v>
      </c>
      <c r="B145" t="s">
        <v>607</v>
      </c>
      <c r="C145" t="s">
        <v>608</v>
      </c>
      <c r="D145" t="s">
        <v>1525</v>
      </c>
      <c r="E145" t="s">
        <v>609</v>
      </c>
      <c r="F145">
        <v>68</v>
      </c>
    </row>
    <row r="146" spans="1:6" x14ac:dyDescent="0.25">
      <c r="A146" s="8" t="str">
        <f t="shared" si="2"/>
        <v>RYDVAL_MICHAL</v>
      </c>
      <c r="B146" t="s">
        <v>1530</v>
      </c>
      <c r="C146" t="s">
        <v>1531</v>
      </c>
      <c r="D146" t="s">
        <v>448</v>
      </c>
      <c r="E146" t="s">
        <v>1532</v>
      </c>
      <c r="F146">
        <v>66</v>
      </c>
    </row>
    <row r="147" spans="1:6" x14ac:dyDescent="0.25">
      <c r="A147" s="8" t="str">
        <f t="shared" si="2"/>
        <v>Brejla_Pavel</v>
      </c>
      <c r="B147" t="s">
        <v>677</v>
      </c>
      <c r="C147" t="s">
        <v>1536</v>
      </c>
      <c r="D147" t="s">
        <v>454</v>
      </c>
      <c r="E147" t="s">
        <v>1537</v>
      </c>
      <c r="F147">
        <v>64</v>
      </c>
    </row>
    <row r="148" spans="1:6" x14ac:dyDescent="0.25">
      <c r="A148" s="8" t="str">
        <f t="shared" si="2"/>
        <v>Merkl_Radek</v>
      </c>
      <c r="B148" t="s">
        <v>607</v>
      </c>
      <c r="C148" t="s">
        <v>1541</v>
      </c>
      <c r="D148" t="s">
        <v>1484</v>
      </c>
      <c r="E148" t="s">
        <v>262</v>
      </c>
      <c r="F148">
        <v>62</v>
      </c>
    </row>
    <row r="149" spans="1:6" x14ac:dyDescent="0.25">
      <c r="A149" s="8" t="str">
        <f t="shared" si="2"/>
        <v>Mixa_Vladislav</v>
      </c>
      <c r="B149" t="s">
        <v>857</v>
      </c>
      <c r="C149" t="s">
        <v>1546</v>
      </c>
      <c r="D149" t="s">
        <v>1525</v>
      </c>
      <c r="E149" t="s">
        <v>1547</v>
      </c>
      <c r="F149">
        <v>60</v>
      </c>
    </row>
    <row r="150" spans="1:6" x14ac:dyDescent="0.25">
      <c r="A150" s="8" t="str">
        <f t="shared" si="2"/>
        <v>Franěk_Miroslav</v>
      </c>
      <c r="B150" t="s">
        <v>151</v>
      </c>
      <c r="C150" t="s">
        <v>668</v>
      </c>
      <c r="D150" t="s">
        <v>461</v>
      </c>
      <c r="E150" t="s">
        <v>652</v>
      </c>
      <c r="F150">
        <v>58</v>
      </c>
    </row>
    <row r="151" spans="1:6" x14ac:dyDescent="0.25">
      <c r="A151" s="8" t="str">
        <f t="shared" si="2"/>
        <v>Matyáš_Roman</v>
      </c>
      <c r="B151" t="s">
        <v>596</v>
      </c>
      <c r="C151" t="s">
        <v>597</v>
      </c>
      <c r="D151" t="s">
        <v>1473</v>
      </c>
      <c r="E151" t="s">
        <v>50</v>
      </c>
      <c r="F151">
        <v>56</v>
      </c>
    </row>
    <row r="152" spans="1:6" x14ac:dyDescent="0.25">
      <c r="A152" s="8" t="str">
        <f t="shared" si="2"/>
        <v>Duratec_Luky</v>
      </c>
      <c r="B152" t="s">
        <v>1561</v>
      </c>
      <c r="C152" t="s">
        <v>1562</v>
      </c>
      <c r="D152" t="s">
        <v>470</v>
      </c>
      <c r="E152" t="s">
        <v>1563</v>
      </c>
      <c r="F152">
        <v>54</v>
      </c>
    </row>
    <row r="153" spans="1:6" x14ac:dyDescent="0.25">
      <c r="A153" s="8" t="str">
        <f t="shared" si="2"/>
        <v>Černý_Andrej</v>
      </c>
      <c r="B153" t="s">
        <v>1566</v>
      </c>
      <c r="C153" t="s">
        <v>660</v>
      </c>
      <c r="D153" t="s">
        <v>1484</v>
      </c>
      <c r="E153" t="s">
        <v>1567</v>
      </c>
      <c r="F153">
        <v>52</v>
      </c>
    </row>
    <row r="154" spans="1:6" x14ac:dyDescent="0.25">
      <c r="A154" s="8" t="str">
        <f t="shared" si="2"/>
        <v>Souček_Jan</v>
      </c>
      <c r="B154" t="s">
        <v>97</v>
      </c>
      <c r="C154" t="s">
        <v>709</v>
      </c>
      <c r="D154" t="s">
        <v>1525</v>
      </c>
      <c r="F154">
        <v>50</v>
      </c>
    </row>
    <row r="155" spans="1:6" x14ac:dyDescent="0.25">
      <c r="A155" s="8" t="str">
        <f t="shared" si="2"/>
        <v>Pikner_Tomáš</v>
      </c>
      <c r="B155" t="s">
        <v>627</v>
      </c>
      <c r="C155" t="s">
        <v>1576</v>
      </c>
      <c r="D155" t="s">
        <v>1496</v>
      </c>
      <c r="E155" t="s">
        <v>1577</v>
      </c>
      <c r="F155">
        <v>49</v>
      </c>
    </row>
    <row r="156" spans="1:6" x14ac:dyDescent="0.25">
      <c r="A156" s="8" t="str">
        <f t="shared" si="2"/>
        <v>Rákosník_Jiří</v>
      </c>
      <c r="B156" t="s">
        <v>572</v>
      </c>
      <c r="C156" t="s">
        <v>590</v>
      </c>
      <c r="D156" t="s">
        <v>1496</v>
      </c>
      <c r="E156" t="s">
        <v>591</v>
      </c>
      <c r="F156">
        <v>48</v>
      </c>
    </row>
    <row r="157" spans="1:6" x14ac:dyDescent="0.25">
      <c r="A157" s="8" t="str">
        <f t="shared" si="2"/>
        <v>Hála_Marek</v>
      </c>
      <c r="B157" t="s">
        <v>711</v>
      </c>
      <c r="C157" t="s">
        <v>712</v>
      </c>
      <c r="D157" t="s">
        <v>454</v>
      </c>
      <c r="F157">
        <v>47</v>
      </c>
    </row>
    <row r="158" spans="1:6" x14ac:dyDescent="0.25">
      <c r="A158" s="8" t="str">
        <f t="shared" si="2"/>
        <v>Korbelář_Jan</v>
      </c>
      <c r="B158" t="s">
        <v>97</v>
      </c>
      <c r="C158" t="s">
        <v>813</v>
      </c>
      <c r="D158" t="s">
        <v>454</v>
      </c>
      <c r="E158" t="s">
        <v>588</v>
      </c>
      <c r="F158">
        <v>46</v>
      </c>
    </row>
    <row r="159" spans="1:6" x14ac:dyDescent="0.25">
      <c r="A159" s="8" t="str">
        <f t="shared" si="2"/>
        <v>Rezek_Luboš</v>
      </c>
      <c r="B159" t="s">
        <v>1588</v>
      </c>
      <c r="C159" t="s">
        <v>1589</v>
      </c>
      <c r="D159" t="s">
        <v>454</v>
      </c>
      <c r="E159" t="s">
        <v>728</v>
      </c>
      <c r="F159">
        <v>45</v>
      </c>
    </row>
    <row r="160" spans="1:6" x14ac:dyDescent="0.25">
      <c r="A160" s="8" t="str">
        <f t="shared" si="2"/>
        <v>Veis_Zdeněk</v>
      </c>
      <c r="B160" t="s">
        <v>143</v>
      </c>
      <c r="C160" t="s">
        <v>1595</v>
      </c>
      <c r="D160" t="s">
        <v>1525</v>
      </c>
      <c r="E160" t="s">
        <v>1596</v>
      </c>
      <c r="F160">
        <v>44</v>
      </c>
    </row>
    <row r="161" spans="1:6" x14ac:dyDescent="0.25">
      <c r="A161" s="8" t="str">
        <f t="shared" si="2"/>
        <v>Hladík_Martin</v>
      </c>
      <c r="B161" t="s">
        <v>578</v>
      </c>
      <c r="C161" t="s">
        <v>846</v>
      </c>
      <c r="D161" t="s">
        <v>1473</v>
      </c>
      <c r="E161" t="s">
        <v>1601</v>
      </c>
      <c r="F161">
        <v>43</v>
      </c>
    </row>
    <row r="162" spans="1:6" x14ac:dyDescent="0.25">
      <c r="A162" s="8" t="str">
        <f t="shared" ref="A162:A179" si="3">CONCATENATE(C162,"_",B162)</f>
        <v>Varkoček_Richard</v>
      </c>
      <c r="B162" t="s">
        <v>1605</v>
      </c>
      <c r="C162" t="s">
        <v>1606</v>
      </c>
      <c r="D162" t="s">
        <v>448</v>
      </c>
      <c r="E162" t="s">
        <v>1607</v>
      </c>
      <c r="F162">
        <v>42</v>
      </c>
    </row>
    <row r="163" spans="1:6" x14ac:dyDescent="0.25">
      <c r="A163" s="8" t="str">
        <f t="shared" si="3"/>
        <v>Vild_Václav</v>
      </c>
      <c r="B163" t="s">
        <v>621</v>
      </c>
      <c r="C163" t="s">
        <v>81</v>
      </c>
      <c r="D163" t="s">
        <v>158</v>
      </c>
      <c r="E163" t="s">
        <v>82</v>
      </c>
      <c r="F163">
        <v>41</v>
      </c>
    </row>
    <row r="164" spans="1:6" x14ac:dyDescent="0.25">
      <c r="A164" s="8" t="str">
        <f t="shared" si="3"/>
        <v>Šindler_Michal</v>
      </c>
      <c r="B164" t="s">
        <v>74</v>
      </c>
      <c r="C164" t="s">
        <v>1616</v>
      </c>
      <c r="D164" t="s">
        <v>1484</v>
      </c>
      <c r="E164" t="s">
        <v>1617</v>
      </c>
      <c r="F164">
        <v>40</v>
      </c>
    </row>
    <row r="165" spans="1:6" x14ac:dyDescent="0.25">
      <c r="A165" s="8" t="str">
        <f t="shared" si="3"/>
        <v>Augusta_Michal</v>
      </c>
      <c r="B165" t="s">
        <v>74</v>
      </c>
      <c r="C165" t="s">
        <v>1623</v>
      </c>
      <c r="D165" t="s">
        <v>448</v>
      </c>
      <c r="E165" t="s">
        <v>1624</v>
      </c>
      <c r="F165">
        <v>39</v>
      </c>
    </row>
    <row r="166" spans="1:6" x14ac:dyDescent="0.25">
      <c r="A166" s="8" t="str">
        <f t="shared" si="3"/>
        <v>Vojtíšek_Antonin</v>
      </c>
      <c r="B166" s="23" t="s">
        <v>650</v>
      </c>
      <c r="C166" s="23" t="s">
        <v>651</v>
      </c>
      <c r="D166" t="s">
        <v>461</v>
      </c>
      <c r="E166" t="s">
        <v>652</v>
      </c>
      <c r="F166">
        <v>38</v>
      </c>
    </row>
    <row r="167" spans="1:6" x14ac:dyDescent="0.25">
      <c r="A167" s="8" t="str">
        <f t="shared" si="3"/>
        <v>Škrabal_Petr</v>
      </c>
      <c r="B167" t="s">
        <v>112</v>
      </c>
      <c r="C167" t="s">
        <v>1635</v>
      </c>
      <c r="D167" t="s">
        <v>1636</v>
      </c>
      <c r="E167" t="s">
        <v>1171</v>
      </c>
      <c r="F167">
        <v>37</v>
      </c>
    </row>
    <row r="168" spans="1:6" x14ac:dyDescent="0.25">
      <c r="A168" s="8" t="str">
        <f t="shared" si="3"/>
        <v>Kropáček_Jan</v>
      </c>
      <c r="B168" t="s">
        <v>97</v>
      </c>
      <c r="C168" t="s">
        <v>1643</v>
      </c>
      <c r="D168" t="s">
        <v>454</v>
      </c>
      <c r="E168" t="s">
        <v>262</v>
      </c>
      <c r="F168">
        <v>36</v>
      </c>
    </row>
    <row r="169" spans="1:6" x14ac:dyDescent="0.25">
      <c r="A169" s="8" t="str">
        <f t="shared" si="3"/>
        <v>Hora_Jiří</v>
      </c>
      <c r="B169" t="s">
        <v>572</v>
      </c>
      <c r="C169" t="s">
        <v>1649</v>
      </c>
      <c r="D169" t="s">
        <v>461</v>
      </c>
      <c r="E169" t="s">
        <v>262</v>
      </c>
      <c r="F169">
        <v>35</v>
      </c>
    </row>
    <row r="170" spans="1:6" x14ac:dyDescent="0.25">
      <c r="A170" s="8" t="str">
        <f t="shared" si="3"/>
        <v>Zumr_Josef</v>
      </c>
      <c r="B170" t="s">
        <v>235</v>
      </c>
      <c r="C170" t="s">
        <v>1655</v>
      </c>
      <c r="D170" t="s">
        <v>461</v>
      </c>
      <c r="E170" t="s">
        <v>1656</v>
      </c>
      <c r="F170">
        <v>34</v>
      </c>
    </row>
    <row r="171" spans="1:6" x14ac:dyDescent="0.25">
      <c r="A171" s="8" t="str">
        <f t="shared" si="3"/>
        <v>Sailer_Radek</v>
      </c>
      <c r="B171" t="s">
        <v>607</v>
      </c>
      <c r="C171" t="s">
        <v>757</v>
      </c>
      <c r="D171" t="s">
        <v>454</v>
      </c>
      <c r="E171" t="s">
        <v>758</v>
      </c>
      <c r="F171">
        <v>33</v>
      </c>
    </row>
    <row r="172" spans="1:6" x14ac:dyDescent="0.25">
      <c r="A172" s="8" t="str">
        <f t="shared" si="3"/>
        <v>Grošup_Michal</v>
      </c>
      <c r="B172" t="s">
        <v>74</v>
      </c>
      <c r="C172" t="s">
        <v>1667</v>
      </c>
      <c r="D172" t="s">
        <v>1525</v>
      </c>
      <c r="E172" t="s">
        <v>262</v>
      </c>
      <c r="F172">
        <v>32</v>
      </c>
    </row>
    <row r="173" spans="1:6" x14ac:dyDescent="0.25">
      <c r="A173" s="8" t="str">
        <f t="shared" si="3"/>
        <v>Růzha_Filip</v>
      </c>
      <c r="B173" t="s">
        <v>750</v>
      </c>
      <c r="C173" t="s">
        <v>1671</v>
      </c>
      <c r="D173" t="s">
        <v>470</v>
      </c>
      <c r="E173" t="s">
        <v>262</v>
      </c>
      <c r="F173">
        <v>31</v>
      </c>
    </row>
    <row r="174" spans="1:6" x14ac:dyDescent="0.25">
      <c r="A174" s="8" t="str">
        <f t="shared" si="3"/>
        <v>Černý_Petr</v>
      </c>
      <c r="B174" t="s">
        <v>112</v>
      </c>
      <c r="C174" t="s">
        <v>660</v>
      </c>
      <c r="D174" t="s">
        <v>1496</v>
      </c>
      <c r="E174" t="s">
        <v>1679</v>
      </c>
      <c r="F174">
        <v>30</v>
      </c>
    </row>
    <row r="175" spans="1:6" x14ac:dyDescent="0.25">
      <c r="A175" s="8" t="str">
        <f t="shared" si="3"/>
        <v>Ondra_Vladimír</v>
      </c>
      <c r="B175" t="s">
        <v>163</v>
      </c>
      <c r="C175" t="s">
        <v>1685</v>
      </c>
      <c r="D175" t="s">
        <v>1636</v>
      </c>
      <c r="E175" t="s">
        <v>449</v>
      </c>
      <c r="F175">
        <v>0</v>
      </c>
    </row>
    <row r="176" spans="1:6" x14ac:dyDescent="0.25">
      <c r="A176" s="8" t="str">
        <f t="shared" si="3"/>
        <v>Muller_Ladislav</v>
      </c>
      <c r="B176" t="s">
        <v>188</v>
      </c>
      <c r="C176" t="s">
        <v>1688</v>
      </c>
      <c r="D176" t="s">
        <v>461</v>
      </c>
      <c r="E176" t="s">
        <v>1689</v>
      </c>
      <c r="F176">
        <v>0</v>
      </c>
    </row>
    <row r="177" spans="1:6" x14ac:dyDescent="0.25">
      <c r="A177" s="8" t="str">
        <f t="shared" si="3"/>
        <v>Vedral_Stanislav</v>
      </c>
      <c r="B177" t="s">
        <v>1691</v>
      </c>
      <c r="C177" t="s">
        <v>1692</v>
      </c>
      <c r="D177" t="s">
        <v>461</v>
      </c>
      <c r="E177" t="s">
        <v>1693</v>
      </c>
      <c r="F177">
        <v>0</v>
      </c>
    </row>
    <row r="178" spans="1:6" x14ac:dyDescent="0.25">
      <c r="A178" s="8" t="str">
        <f t="shared" si="3"/>
        <v>Sochor_Jan</v>
      </c>
      <c r="B178" t="s">
        <v>97</v>
      </c>
      <c r="C178" t="s">
        <v>848</v>
      </c>
      <c r="D178" t="s">
        <v>1496</v>
      </c>
      <c r="E178" t="s">
        <v>1695</v>
      </c>
      <c r="F178">
        <v>0</v>
      </c>
    </row>
    <row r="179" spans="1:6" x14ac:dyDescent="0.25">
      <c r="A179" s="8" t="str">
        <f t="shared" si="3"/>
        <v>Jurka_Josef</v>
      </c>
      <c r="B179" t="s">
        <v>235</v>
      </c>
      <c r="C179" t="s">
        <v>1698</v>
      </c>
      <c r="D179" t="s">
        <v>1699</v>
      </c>
      <c r="E179" t="s">
        <v>1299</v>
      </c>
      <c r="F179">
        <v>0</v>
      </c>
    </row>
  </sheetData>
  <autoFilter ref="A1:F61">
    <sortState ref="A2:F61">
      <sortCondition ref="C1:C6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Junioři</vt:lpstr>
      <vt:lpstr>Muži M1</vt:lpstr>
      <vt:lpstr>Muži M2</vt:lpstr>
      <vt:lpstr>Muži M3</vt:lpstr>
      <vt:lpstr>Juniorky</vt:lpstr>
      <vt:lpstr>Ženy Z1</vt:lpstr>
      <vt:lpstr>Ženy Z2</vt:lpstr>
      <vt:lpstr>Bodovani_zavody_3plus</vt:lpstr>
      <vt:lpstr>Kompilace</vt:lpstr>
      <vt:lpstr>D1</vt:lpstr>
      <vt:lpstr>D2</vt:lpstr>
      <vt:lpstr>K1</vt:lpstr>
      <vt:lpstr>K2</vt:lpstr>
      <vt:lpstr>Muži-serial</vt:lpstr>
      <vt:lpstr>Ženy-serial</vt:lpstr>
    </vt:vector>
  </TitlesOfParts>
  <Company>Apachi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Apachi</dc:creator>
  <cp:lastModifiedBy>Marek.Lejsek@gmail.com</cp:lastModifiedBy>
  <dcterms:created xsi:type="dcterms:W3CDTF">2013-08-31T11:35:25Z</dcterms:created>
  <dcterms:modified xsi:type="dcterms:W3CDTF">2013-09-01T18:09:12Z</dcterms:modified>
</cp:coreProperties>
</file>