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920" yWindow="0" windowWidth="23985" windowHeight="13380"/>
  </bookViews>
  <sheets>
    <sheet name="Vyhodnocení" sheetId="2" r:id="rId1"/>
    <sheet name="RD1" sheetId="5" r:id="rId2"/>
    <sheet name="RD2" sheetId="6" r:id="rId3"/>
    <sheet name="Ženy-serial" sheetId="7" r:id="rId4"/>
    <sheet name="Muži-serial" sheetId="8" r:id="rId5"/>
    <sheet name="Startovka" sheetId="4" r:id="rId6"/>
  </sheets>
  <definedNames>
    <definedName name="_xlnm._FilterDatabase" localSheetId="4" hidden="1">'Muži-serial'!$A$3:$J$3</definedName>
    <definedName name="_xlnm._FilterDatabase" localSheetId="1" hidden="1">'RD1'!$A$3:$G$3</definedName>
    <definedName name="_xlnm._FilterDatabase" localSheetId="2" hidden="1">'RD2'!$A$3:$G$3</definedName>
    <definedName name="_xlnm._FilterDatabase" localSheetId="0" hidden="1">Vyhodnocení!$A$6:$AE$207</definedName>
    <definedName name="_xlnm._FilterDatabase" localSheetId="3" hidden="1">'Ženy-serial'!$A$3:$J$3</definedName>
    <definedName name="_xlnm.Print_Area" localSheetId="1">'RD1'!$A$1:$G$14</definedName>
    <definedName name="_xlnm.Print_Area" localSheetId="2">'RD2'!$A$1:$G$12</definedName>
    <definedName name="_xlnm.Print_Area" localSheetId="0">Vyhodnocení!$A$1:$AB$122</definedName>
  </definedNames>
  <calcPr calcId="125725"/>
</workbook>
</file>

<file path=xl/calcChain.xml><?xml version="1.0" encoding="utf-8"?>
<calcChain xmlns="http://schemas.openxmlformats.org/spreadsheetml/2006/main">
  <c r="J637" i="8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31"/>
  <c r="J124"/>
  <c r="J122"/>
  <c r="J109"/>
  <c r="J101"/>
  <c r="J77"/>
  <c r="J70"/>
  <c r="J59"/>
  <c r="J100"/>
  <c r="J88"/>
  <c r="J69"/>
  <c r="J63"/>
  <c r="J52"/>
  <c r="J44"/>
  <c r="J36"/>
  <c r="J27"/>
  <c r="J171"/>
  <c r="J167"/>
  <c r="J164"/>
  <c r="J163"/>
  <c r="J159"/>
  <c r="J154"/>
  <c r="J151"/>
  <c r="J149"/>
  <c r="J148"/>
  <c r="J145"/>
  <c r="J141"/>
  <c r="J135"/>
  <c r="J129"/>
  <c r="J127"/>
  <c r="J121"/>
  <c r="J119"/>
  <c r="J115"/>
  <c r="J102"/>
  <c r="J95"/>
  <c r="J90"/>
  <c r="J85"/>
  <c r="J82"/>
  <c r="J74"/>
  <c r="J62"/>
  <c r="J50"/>
  <c r="J26"/>
  <c r="J107"/>
  <c r="J106"/>
  <c r="J193"/>
  <c r="J142"/>
  <c r="J192"/>
  <c r="J191"/>
  <c r="J190"/>
  <c r="J189"/>
  <c r="J188"/>
  <c r="J187"/>
  <c r="J46"/>
  <c r="J186"/>
  <c r="J185"/>
  <c r="J184"/>
  <c r="J96"/>
  <c r="J48"/>
  <c r="J183"/>
  <c r="J55"/>
  <c r="J182"/>
  <c r="J181"/>
  <c r="J40"/>
  <c r="J180"/>
  <c r="J179"/>
  <c r="J178"/>
  <c r="J177"/>
  <c r="J176"/>
  <c r="J54"/>
  <c r="J32"/>
  <c r="J53"/>
  <c r="J175"/>
  <c r="J174"/>
  <c r="J173"/>
  <c r="J172"/>
  <c r="J170"/>
  <c r="J64"/>
  <c r="J169"/>
  <c r="J168"/>
  <c r="J166"/>
  <c r="J165"/>
  <c r="J24"/>
  <c r="J162"/>
  <c r="J161"/>
  <c r="J160"/>
  <c r="J158"/>
  <c r="J157"/>
  <c r="J156"/>
  <c r="J155"/>
  <c r="J153"/>
  <c r="J152"/>
  <c r="J150"/>
  <c r="J147"/>
  <c r="J146"/>
  <c r="J144"/>
  <c r="J143"/>
  <c r="J140"/>
  <c r="J139"/>
  <c r="J138"/>
  <c r="J137"/>
  <c r="J136"/>
  <c r="J134"/>
  <c r="J133"/>
  <c r="J132"/>
  <c r="J23"/>
  <c r="J47"/>
  <c r="J130"/>
  <c r="J128"/>
  <c r="J126"/>
  <c r="J125"/>
  <c r="J25"/>
  <c r="J123"/>
  <c r="J120"/>
  <c r="J118"/>
  <c r="J117"/>
  <c r="J116"/>
  <c r="J114"/>
  <c r="J113"/>
  <c r="J112"/>
  <c r="J111"/>
  <c r="J110"/>
  <c r="J108"/>
  <c r="J31"/>
  <c r="J38"/>
  <c r="J105"/>
  <c r="J104"/>
  <c r="J20"/>
  <c r="J14"/>
  <c r="J103"/>
  <c r="J99"/>
  <c r="J98"/>
  <c r="J97"/>
  <c r="J8"/>
  <c r="J16"/>
  <c r="J94"/>
  <c r="J22"/>
  <c r="J93"/>
  <c r="J92"/>
  <c r="J91"/>
  <c r="J12"/>
  <c r="J89"/>
  <c r="J9"/>
  <c r="J87"/>
  <c r="J86"/>
  <c r="J84"/>
  <c r="J17"/>
  <c r="J83"/>
  <c r="J13"/>
  <c r="J19"/>
  <c r="J81"/>
  <c r="J80"/>
  <c r="J79"/>
  <c r="J78"/>
  <c r="J76"/>
  <c r="J18"/>
  <c r="J21"/>
  <c r="J75"/>
  <c r="J73"/>
  <c r="J5"/>
  <c r="J72"/>
  <c r="J71"/>
  <c r="J68"/>
  <c r="J67"/>
  <c r="J66"/>
  <c r="J65"/>
  <c r="J7"/>
  <c r="J15"/>
  <c r="J61"/>
  <c r="J10"/>
  <c r="J11"/>
  <c r="J60"/>
  <c r="J58"/>
  <c r="J57"/>
  <c r="J56"/>
  <c r="J51"/>
  <c r="J6"/>
  <c r="J49"/>
  <c r="J45"/>
  <c r="J43"/>
  <c r="J42"/>
  <c r="J41"/>
  <c r="J39"/>
  <c r="J37"/>
  <c r="J35"/>
  <c r="J34"/>
  <c r="J33"/>
  <c r="J30"/>
  <c r="J29"/>
  <c r="J28"/>
  <c r="J4"/>
  <c r="J623" i="7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63"/>
  <c r="J59"/>
  <c r="J50"/>
  <c r="J43"/>
  <c r="J27"/>
  <c r="J61"/>
  <c r="J55"/>
  <c r="J51"/>
  <c r="J49"/>
  <c r="J47"/>
  <c r="J44"/>
  <c r="J37"/>
  <c r="J35"/>
  <c r="J30"/>
  <c r="J20"/>
  <c r="J41"/>
  <c r="J33"/>
  <c r="J22"/>
  <c r="J76"/>
  <c r="J75"/>
  <c r="J74"/>
  <c r="J73"/>
  <c r="J72"/>
  <c r="J71"/>
  <c r="J70"/>
  <c r="J69"/>
  <c r="J68"/>
  <c r="J9"/>
  <c r="J67"/>
  <c r="J66"/>
  <c r="J16"/>
  <c r="J65"/>
  <c r="J18"/>
  <c r="J64"/>
  <c r="J62"/>
  <c r="J14"/>
  <c r="J12"/>
  <c r="J60"/>
  <c r="J58"/>
  <c r="J57"/>
  <c r="J56"/>
  <c r="J17"/>
  <c r="J11"/>
  <c r="J13"/>
  <c r="J15"/>
  <c r="J54"/>
  <c r="J53"/>
  <c r="J52"/>
  <c r="J8"/>
  <c r="J48"/>
  <c r="J46"/>
  <c r="J45"/>
  <c r="J42"/>
  <c r="J10"/>
  <c r="J40"/>
  <c r="J39"/>
  <c r="J38"/>
  <c r="J36"/>
  <c r="J34"/>
  <c r="J7"/>
  <c r="J32"/>
  <c r="J31"/>
  <c r="J5"/>
  <c r="J29"/>
  <c r="J28"/>
  <c r="J6"/>
  <c r="J26"/>
  <c r="J25"/>
  <c r="J24"/>
  <c r="J23"/>
  <c r="J4"/>
  <c r="J21"/>
  <c r="J19"/>
  <c r="Z115" i="2"/>
  <c r="AE107"/>
  <c r="Y107" s="1"/>
  <c r="Z107" s="1"/>
  <c r="AE36"/>
  <c r="AE48"/>
  <c r="AE116"/>
  <c r="AE61"/>
  <c r="AE62"/>
  <c r="AE88"/>
  <c r="AE93"/>
  <c r="AE104"/>
  <c r="Y104" s="1"/>
  <c r="Z104" s="1"/>
  <c r="AE30"/>
  <c r="Y30" s="1"/>
  <c r="Z30" s="1"/>
  <c r="AE63"/>
  <c r="AE118"/>
  <c r="AE15"/>
  <c r="AE27"/>
  <c r="Y27" s="1"/>
  <c r="Z27" s="1"/>
  <c r="AE77"/>
  <c r="AE117"/>
  <c r="AE80"/>
  <c r="Y80" s="1"/>
  <c r="Z80" s="1"/>
  <c r="AE49"/>
  <c r="AE89"/>
  <c r="AE74"/>
  <c r="AE108"/>
  <c r="Y108" s="1"/>
  <c r="Z108" s="1"/>
  <c r="AE97"/>
  <c r="Y97" s="1"/>
  <c r="Z97" s="1"/>
  <c r="AE111"/>
  <c r="Y111" s="1"/>
  <c r="Z111" s="1"/>
  <c r="AE10"/>
  <c r="AE26"/>
  <c r="Y26" s="1"/>
  <c r="Z26" s="1"/>
  <c r="AE41"/>
  <c r="AE42"/>
  <c r="AE83"/>
  <c r="AE78"/>
  <c r="Y78" s="1"/>
  <c r="Z78" s="1"/>
  <c r="AE56"/>
  <c r="Y56" s="1"/>
  <c r="Z56" s="1"/>
  <c r="AE95"/>
  <c r="Y95" s="1"/>
  <c r="Z95" s="1"/>
  <c r="AE84"/>
  <c r="AE100"/>
  <c r="AE60"/>
  <c r="AE85"/>
  <c r="AE103"/>
  <c r="Y103" s="1"/>
  <c r="Z103" s="1"/>
  <c r="AE72"/>
  <c r="Y72" s="1"/>
  <c r="Z72" s="1"/>
  <c r="AE92"/>
  <c r="Y92" s="1"/>
  <c r="Z92" s="1"/>
  <c r="AE16"/>
  <c r="AE99"/>
  <c r="AE28"/>
  <c r="Y28" s="1"/>
  <c r="Z28" s="1"/>
  <c r="AE69"/>
  <c r="Y69" s="1"/>
  <c r="Z69" s="1"/>
  <c r="AE67"/>
  <c r="AE68"/>
  <c r="AE54"/>
  <c r="Y54" s="1"/>
  <c r="Z54" s="1"/>
  <c r="AE43"/>
  <c r="Y43" s="1"/>
  <c r="Z43" s="1"/>
  <c r="AE55"/>
  <c r="Y55" s="1"/>
  <c r="Z55" s="1"/>
  <c r="AE57"/>
  <c r="AE120"/>
  <c r="Y120" s="1"/>
  <c r="Z120" s="1"/>
  <c r="AE82"/>
  <c r="Y82" s="1"/>
  <c r="Z82" s="1"/>
  <c r="AE87"/>
  <c r="Y87" s="1"/>
  <c r="Z87" s="1"/>
  <c r="AE14"/>
  <c r="Y14" s="1"/>
  <c r="Z14" s="1"/>
  <c r="AE22"/>
  <c r="AE20"/>
  <c r="AE21"/>
  <c r="AE13"/>
  <c r="AE114"/>
  <c r="AE25"/>
  <c r="Y25" s="1"/>
  <c r="Z25" s="1"/>
  <c r="AE76"/>
  <c r="AE45"/>
  <c r="AE96"/>
  <c r="Y96" s="1"/>
  <c r="Z96" s="1"/>
  <c r="AE94"/>
  <c r="AE102"/>
  <c r="Y102" s="1"/>
  <c r="Z102" s="1"/>
  <c r="AE11"/>
  <c r="AE105"/>
  <c r="AE12"/>
  <c r="Y12" s="1"/>
  <c r="Z12" s="1"/>
  <c r="AE35"/>
  <c r="AE50"/>
  <c r="Y50" s="1"/>
  <c r="Z50" s="1"/>
  <c r="AE86"/>
  <c r="Y86" s="1"/>
  <c r="Z86" s="1"/>
  <c r="AE113"/>
  <c r="Y113" s="1"/>
  <c r="Z113" s="1"/>
  <c r="AE121"/>
  <c r="Y121" s="1"/>
  <c r="Z121" s="1"/>
  <c r="AE39"/>
  <c r="AE75"/>
  <c r="Y75" s="1"/>
  <c r="Z75" s="1"/>
  <c r="AE40"/>
  <c r="AE19"/>
  <c r="Y19" s="1"/>
  <c r="Z19" s="1"/>
  <c r="AE33"/>
  <c r="AE90"/>
  <c r="AE29"/>
  <c r="AE44"/>
  <c r="AE115"/>
  <c r="AE101"/>
  <c r="AE66"/>
  <c r="AE58"/>
  <c r="Y58" s="1"/>
  <c r="Z58" s="1"/>
  <c r="AE98"/>
  <c r="Y98" s="1"/>
  <c r="Z98" s="1"/>
  <c r="AE81"/>
  <c r="Y81" s="1"/>
  <c r="Z81" s="1"/>
  <c r="AE53"/>
  <c r="Y53" s="1"/>
  <c r="Z53" s="1"/>
  <c r="AE52"/>
  <c r="Y52" s="1"/>
  <c r="Z52" s="1"/>
  <c r="AE46"/>
  <c r="AE73"/>
  <c r="Y73" s="1"/>
  <c r="Z73" s="1"/>
  <c r="AE59"/>
  <c r="AE37"/>
  <c r="Y37" s="1"/>
  <c r="Z37" s="1"/>
  <c r="AE32"/>
  <c r="Y32" s="1"/>
  <c r="Z32" s="1"/>
  <c r="AE31"/>
  <c r="Y31" s="1"/>
  <c r="Z31" s="1"/>
  <c r="AE109"/>
  <c r="AE110"/>
  <c r="Y110" s="1"/>
  <c r="Z110" s="1"/>
  <c r="AE70"/>
  <c r="Y70" s="1"/>
  <c r="Z70" s="1"/>
  <c r="AE24"/>
  <c r="Y24" s="1"/>
  <c r="Z24" s="1"/>
  <c r="AE47"/>
  <c r="Y47" s="1"/>
  <c r="Z47" s="1"/>
  <c r="AE65"/>
  <c r="Y65" s="1"/>
  <c r="Z65" s="1"/>
  <c r="AE8"/>
  <c r="AE9"/>
  <c r="AE112"/>
  <c r="AE79"/>
  <c r="Y79" s="1"/>
  <c r="Z79" s="1"/>
  <c r="AE18"/>
  <c r="AE17"/>
  <c r="Y17" s="1"/>
  <c r="Z17" s="1"/>
  <c r="AE122"/>
  <c r="AE51"/>
  <c r="Y51" s="1"/>
  <c r="Z51" s="1"/>
  <c r="AE119"/>
  <c r="Y119" s="1"/>
  <c r="Z119" s="1"/>
  <c r="AE38"/>
  <c r="AE91"/>
  <c r="AE71"/>
  <c r="Y71" s="1"/>
  <c r="Z71" s="1"/>
  <c r="AE23"/>
  <c r="Y23" s="1"/>
  <c r="Z23" s="1"/>
  <c r="AE64"/>
  <c r="Y64" s="1"/>
  <c r="Z64" s="1"/>
  <c r="AE106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Y36"/>
  <c r="Z36" s="1"/>
  <c r="Y48"/>
  <c r="Z48" s="1"/>
  <c r="Y116"/>
  <c r="Z116" s="1"/>
  <c r="Y61"/>
  <c r="Z61" s="1"/>
  <c r="Y62"/>
  <c r="Z62" s="1"/>
  <c r="Y88"/>
  <c r="Z88" s="1"/>
  <c r="Y93"/>
  <c r="Z93" s="1"/>
  <c r="Y63"/>
  <c r="Z63" s="1"/>
  <c r="Y118"/>
  <c r="Z118" s="1"/>
  <c r="Y15"/>
  <c r="Z15" s="1"/>
  <c r="Y77"/>
  <c r="Z77" s="1"/>
  <c r="Y117"/>
  <c r="Z117" s="1"/>
  <c r="Y49"/>
  <c r="Z49" s="1"/>
  <c r="Y89"/>
  <c r="Z89" s="1"/>
  <c r="Y74"/>
  <c r="Z74" s="1"/>
  <c r="Y10"/>
  <c r="Z10" s="1"/>
  <c r="Y41"/>
  <c r="Z41" s="1"/>
  <c r="Y42"/>
  <c r="Z42" s="1"/>
  <c r="Y83"/>
  <c r="Z83" s="1"/>
  <c r="Y84"/>
  <c r="Z84" s="1"/>
  <c r="Y100"/>
  <c r="Z100" s="1"/>
  <c r="Y60"/>
  <c r="Z60" s="1"/>
  <c r="Y85"/>
  <c r="Z85" s="1"/>
  <c r="Y16"/>
  <c r="Z16" s="1"/>
  <c r="Y99"/>
  <c r="Z99" s="1"/>
  <c r="Y67"/>
  <c r="Z67" s="1"/>
  <c r="Y68"/>
  <c r="Z68" s="1"/>
  <c r="Y57"/>
  <c r="Z57" s="1"/>
  <c r="Y22"/>
  <c r="Z22" s="1"/>
  <c r="Y20"/>
  <c r="Z20" s="1"/>
  <c r="Y21"/>
  <c r="Z21" s="1"/>
  <c r="Y13"/>
  <c r="Z13" s="1"/>
  <c r="Y114"/>
  <c r="Z114" s="1"/>
  <c r="Y76"/>
  <c r="Z76" s="1"/>
  <c r="Y45"/>
  <c r="Z45" s="1"/>
  <c r="Y94"/>
  <c r="Z94" s="1"/>
  <c r="Y11"/>
  <c r="Z11" s="1"/>
  <c r="Y105"/>
  <c r="Z105" s="1"/>
  <c r="Y35"/>
  <c r="Z35" s="1"/>
  <c r="Y39"/>
  <c r="Z39" s="1"/>
  <c r="Y40"/>
  <c r="Z40" s="1"/>
  <c r="Y33"/>
  <c r="Z33" s="1"/>
  <c r="Y90"/>
  <c r="Z90" s="1"/>
  <c r="Y29"/>
  <c r="Z29" s="1"/>
  <c r="Y44"/>
  <c r="Z44" s="1"/>
  <c r="Y101"/>
  <c r="Z101" s="1"/>
  <c r="Y66"/>
  <c r="Z66" s="1"/>
  <c r="Y46"/>
  <c r="Z46" s="1"/>
  <c r="Y59"/>
  <c r="Z59" s="1"/>
  <c r="Y109"/>
  <c r="Z109" s="1"/>
  <c r="Y8"/>
  <c r="Z8" s="1"/>
  <c r="Y9"/>
  <c r="Z9" s="1"/>
  <c r="Y112"/>
  <c r="Z112" s="1"/>
  <c r="Y18"/>
  <c r="Z18" s="1"/>
  <c r="Y122"/>
  <c r="Z122" s="1"/>
  <c r="Y38"/>
  <c r="Z38" s="1"/>
  <c r="Y91"/>
  <c r="Z91" s="1"/>
  <c r="Y106"/>
  <c r="Z106" s="1"/>
  <c r="Y123"/>
  <c r="Z123" s="1"/>
  <c r="Y124"/>
  <c r="Z124" s="1"/>
  <c r="Y125"/>
  <c r="Z125" s="1"/>
  <c r="Y126"/>
  <c r="Z126" s="1"/>
  <c r="Y127"/>
  <c r="Z127" s="1"/>
  <c r="Y128"/>
  <c r="Z128" s="1"/>
  <c r="Y129"/>
  <c r="Z129" s="1"/>
  <c r="Y130"/>
  <c r="Z130" s="1"/>
  <c r="Y131"/>
  <c r="Z131" s="1"/>
  <c r="Y132"/>
  <c r="Z132" s="1"/>
  <c r="Y133"/>
  <c r="Z133" s="1"/>
  <c r="Y134"/>
  <c r="Z134" s="1"/>
  <c r="Y135"/>
  <c r="Z135" s="1"/>
  <c r="Y136"/>
  <c r="Z136" s="1"/>
  <c r="Y137"/>
  <c r="Z137" s="1"/>
  <c r="Y138"/>
  <c r="Z138" s="1"/>
  <c r="Y139"/>
  <c r="Z139" s="1"/>
  <c r="Y140"/>
  <c r="Z140" s="1"/>
  <c r="Y141"/>
  <c r="Z141" s="1"/>
  <c r="Y142"/>
  <c r="Z142" s="1"/>
  <c r="Y143"/>
  <c r="Z143" s="1"/>
  <c r="Y144"/>
  <c r="Z144" s="1"/>
  <c r="Y145"/>
  <c r="Z145" s="1"/>
  <c r="Y146"/>
  <c r="Z146" s="1"/>
  <c r="Y147"/>
  <c r="Z147" s="1"/>
  <c r="Y148"/>
  <c r="Z148" s="1"/>
  <c r="Y149"/>
  <c r="Z149" s="1"/>
  <c r="Y150"/>
  <c r="Z150" s="1"/>
  <c r="Y151"/>
  <c r="Z151" s="1"/>
  <c r="Y152"/>
  <c r="Z152" s="1"/>
  <c r="Y153"/>
  <c r="Z153" s="1"/>
  <c r="Y154"/>
  <c r="Z154" s="1"/>
  <c r="Y155"/>
  <c r="Z155" s="1"/>
  <c r="Y156"/>
  <c r="Z156" s="1"/>
  <c r="Y157"/>
  <c r="Z157" s="1"/>
  <c r="Y158"/>
  <c r="Z158" s="1"/>
  <c r="Y159"/>
  <c r="Z159" s="1"/>
  <c r="Y160"/>
  <c r="Z160" s="1"/>
  <c r="Y161"/>
  <c r="Z161" s="1"/>
  <c r="Y162"/>
  <c r="Z162" s="1"/>
  <c r="Y163"/>
  <c r="Z163" s="1"/>
  <c r="Y164"/>
  <c r="Z164" s="1"/>
  <c r="Y165"/>
  <c r="Z165" s="1"/>
  <c r="Y166"/>
  <c r="Z166" s="1"/>
  <c r="Y167"/>
  <c r="Z167" s="1"/>
  <c r="Y168"/>
  <c r="Z168" s="1"/>
  <c r="Y169"/>
  <c r="Z169" s="1"/>
  <c r="Y170"/>
  <c r="Z170" s="1"/>
  <c r="Y171"/>
  <c r="Z171" s="1"/>
  <c r="Y172"/>
  <c r="Z172" s="1"/>
  <c r="Y173"/>
  <c r="Z173" s="1"/>
  <c r="Y174"/>
  <c r="Z174" s="1"/>
  <c r="Y175"/>
  <c r="Z175" s="1"/>
  <c r="Y176"/>
  <c r="Z176" s="1"/>
  <c r="Y177"/>
  <c r="Z177" s="1"/>
  <c r="Y178"/>
  <c r="Z178" s="1"/>
  <c r="Y179"/>
  <c r="Z179" s="1"/>
  <c r="Y180"/>
  <c r="Z180" s="1"/>
  <c r="Y181"/>
  <c r="Z181" s="1"/>
  <c r="Y182"/>
  <c r="Z182" s="1"/>
  <c r="Y183"/>
  <c r="Z183" s="1"/>
  <c r="Y184"/>
  <c r="Z184" s="1"/>
  <c r="Y185"/>
  <c r="Z185" s="1"/>
  <c r="Y186"/>
  <c r="Z186" s="1"/>
  <c r="Y187"/>
  <c r="Z187" s="1"/>
  <c r="Y188"/>
  <c r="Z188" s="1"/>
  <c r="Y189"/>
  <c r="Z189" s="1"/>
  <c r="Y190"/>
  <c r="Z190" s="1"/>
  <c r="Y191"/>
  <c r="Z191" s="1"/>
  <c r="Y192"/>
  <c r="Z192" s="1"/>
  <c r="Y193"/>
  <c r="Z193" s="1"/>
  <c r="Y194"/>
  <c r="Z194" s="1"/>
  <c r="Y195"/>
  <c r="Z195" s="1"/>
  <c r="Y196"/>
  <c r="Z196" s="1"/>
  <c r="Y197"/>
  <c r="Z197" s="1"/>
  <c r="Y198"/>
  <c r="Z198" s="1"/>
  <c r="Y199"/>
  <c r="Z199" s="1"/>
  <c r="Y200"/>
  <c r="Z200" s="1"/>
  <c r="Y201"/>
  <c r="Z201" s="1"/>
  <c r="Y202"/>
  <c r="Z202" s="1"/>
  <c r="Y203"/>
  <c r="Z203" s="1"/>
  <c r="Y204"/>
  <c r="Z204" s="1"/>
  <c r="Y205"/>
  <c r="Z205" s="1"/>
  <c r="Y206"/>
  <c r="Z206" s="1"/>
  <c r="Y207"/>
  <c r="Z207" s="1"/>
  <c r="F73"/>
  <c r="F59"/>
  <c r="F37"/>
  <c r="F32"/>
  <c r="F31"/>
  <c r="F109"/>
  <c r="F110"/>
  <c r="F70"/>
  <c r="F24"/>
  <c r="F47"/>
  <c r="F65"/>
  <c r="F8"/>
  <c r="F9"/>
  <c r="F112"/>
  <c r="F79"/>
  <c r="F18"/>
  <c r="F17"/>
  <c r="F122"/>
  <c r="F51"/>
  <c r="F119"/>
  <c r="F38"/>
  <c r="F91"/>
  <c r="F71"/>
  <c r="F23"/>
  <c r="F64"/>
  <c r="F106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107"/>
  <c r="F36"/>
  <c r="F48"/>
  <c r="F116"/>
  <c r="F61"/>
  <c r="F62"/>
  <c r="F88"/>
  <c r="F93"/>
  <c r="F104"/>
  <c r="F30"/>
  <c r="F63"/>
  <c r="F118"/>
  <c r="F15"/>
  <c r="F27"/>
  <c r="F77"/>
  <c r="F117"/>
  <c r="F80"/>
  <c r="F49"/>
  <c r="F89"/>
  <c r="F74"/>
  <c r="F108"/>
  <c r="F97"/>
  <c r="F111"/>
  <c r="F10"/>
  <c r="F26"/>
  <c r="F41"/>
  <c r="F42"/>
  <c r="F83"/>
  <c r="F78"/>
  <c r="F56"/>
  <c r="F95"/>
  <c r="F84"/>
  <c r="F100"/>
  <c r="F60"/>
  <c r="F85"/>
  <c r="F103"/>
  <c r="F72"/>
  <c r="F92"/>
  <c r="F16"/>
  <c r="F99"/>
  <c r="F28"/>
  <c r="F69"/>
  <c r="F67"/>
  <c r="F68"/>
  <c r="F54"/>
  <c r="F43"/>
  <c r="F55"/>
  <c r="F57"/>
  <c r="F120"/>
  <c r="F82"/>
  <c r="F87"/>
  <c r="F14"/>
  <c r="F22"/>
  <c r="F20"/>
  <c r="F21"/>
  <c r="F13"/>
  <c r="F114"/>
  <c r="F25"/>
  <c r="F76"/>
  <c r="F45"/>
  <c r="F96"/>
  <c r="F94"/>
  <c r="F102"/>
  <c r="F11"/>
  <c r="F105"/>
  <c r="F12"/>
  <c r="F35"/>
  <c r="F50"/>
  <c r="F86"/>
  <c r="F113"/>
  <c r="F121"/>
  <c r="F39"/>
  <c r="F75"/>
  <c r="F40"/>
  <c r="F19"/>
  <c r="F33"/>
  <c r="F90"/>
  <c r="F29"/>
  <c r="F44"/>
  <c r="F115"/>
  <c r="F101"/>
  <c r="F66"/>
  <c r="F58"/>
  <c r="F98"/>
  <c r="F81"/>
  <c r="F53"/>
  <c r="F52"/>
  <c r="F46"/>
  <c r="F34"/>
  <c r="E8"/>
  <c r="E9"/>
  <c r="E112"/>
  <c r="E79"/>
  <c r="E18"/>
  <c r="E17"/>
  <c r="E122"/>
  <c r="E51"/>
  <c r="E91"/>
  <c r="E71"/>
  <c r="E23"/>
  <c r="E64"/>
  <c r="E106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107"/>
  <c r="E36"/>
  <c r="E48"/>
  <c r="E116"/>
  <c r="E104"/>
  <c r="E30"/>
  <c r="E63"/>
  <c r="E15"/>
  <c r="E27"/>
  <c r="E77"/>
  <c r="E117"/>
  <c r="E80"/>
  <c r="E49"/>
  <c r="E74"/>
  <c r="E97"/>
  <c r="E10"/>
  <c r="E26"/>
  <c r="E41"/>
  <c r="E42"/>
  <c r="E83"/>
  <c r="E78"/>
  <c r="E56"/>
  <c r="E95"/>
  <c r="E84"/>
  <c r="E100"/>
  <c r="E60"/>
  <c r="E85"/>
  <c r="E103"/>
  <c r="E72"/>
  <c r="E92"/>
  <c r="E16"/>
  <c r="E99"/>
  <c r="E28"/>
  <c r="E69"/>
  <c r="E67"/>
  <c r="E68"/>
  <c r="E54"/>
  <c r="E43"/>
  <c r="E55"/>
  <c r="E57"/>
  <c r="E82"/>
  <c r="E14"/>
  <c r="E22"/>
  <c r="E20"/>
  <c r="E21"/>
  <c r="E25"/>
  <c r="E76"/>
  <c r="E45"/>
  <c r="E96"/>
  <c r="E94"/>
  <c r="E102"/>
  <c r="E11"/>
  <c r="E105"/>
  <c r="E12"/>
  <c r="E35"/>
  <c r="E50"/>
  <c r="E86"/>
  <c r="E113"/>
  <c r="E121"/>
  <c r="E39"/>
  <c r="E75"/>
  <c r="E19"/>
  <c r="E33"/>
  <c r="E90"/>
  <c r="E29"/>
  <c r="E44"/>
  <c r="E115"/>
  <c r="E101"/>
  <c r="E66"/>
  <c r="E58"/>
  <c r="E98"/>
  <c r="E81"/>
  <c r="E53"/>
  <c r="E52"/>
  <c r="E46"/>
  <c r="E59"/>
  <c r="E32"/>
  <c r="E31"/>
  <c r="E47"/>
  <c r="E65"/>
  <c r="D8"/>
  <c r="D9"/>
  <c r="D112"/>
  <c r="D79"/>
  <c r="D18"/>
  <c r="D17"/>
  <c r="D122"/>
  <c r="D51"/>
  <c r="D119"/>
  <c r="D38"/>
  <c r="D91"/>
  <c r="D71"/>
  <c r="D23"/>
  <c r="D64"/>
  <c r="D106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107"/>
  <c r="D36"/>
  <c r="D48"/>
  <c r="D116"/>
  <c r="D61"/>
  <c r="D62"/>
  <c r="D88"/>
  <c r="D93"/>
  <c r="D104"/>
  <c r="D30"/>
  <c r="D63"/>
  <c r="D118"/>
  <c r="D15"/>
  <c r="D27"/>
  <c r="D77"/>
  <c r="D117"/>
  <c r="D80"/>
  <c r="D49"/>
  <c r="D89"/>
  <c r="D74"/>
  <c r="D108"/>
  <c r="D97"/>
  <c r="D111"/>
  <c r="D10"/>
  <c r="D26"/>
  <c r="D41"/>
  <c r="D42"/>
  <c r="D83"/>
  <c r="D78"/>
  <c r="D56"/>
  <c r="D95"/>
  <c r="D84"/>
  <c r="D100"/>
  <c r="D60"/>
  <c r="D85"/>
  <c r="D103"/>
  <c r="D72"/>
  <c r="D92"/>
  <c r="D16"/>
  <c r="D99"/>
  <c r="D28"/>
  <c r="D69"/>
  <c r="D67"/>
  <c r="D68"/>
  <c r="D54"/>
  <c r="D43"/>
  <c r="D55"/>
  <c r="D57"/>
  <c r="D120"/>
  <c r="D82"/>
  <c r="D87"/>
  <c r="D14"/>
  <c r="D22"/>
  <c r="D20"/>
  <c r="D21"/>
  <c r="D13"/>
  <c r="D114"/>
  <c r="D25"/>
  <c r="D76"/>
  <c r="D45"/>
  <c r="D96"/>
  <c r="D94"/>
  <c r="D102"/>
  <c r="D11"/>
  <c r="D105"/>
  <c r="D12"/>
  <c r="D35"/>
  <c r="D50"/>
  <c r="D86"/>
  <c r="D113"/>
  <c r="D121"/>
  <c r="D39"/>
  <c r="D75"/>
  <c r="D40"/>
  <c r="D19"/>
  <c r="D33"/>
  <c r="D90"/>
  <c r="D44"/>
  <c r="D115"/>
  <c r="D101"/>
  <c r="D66"/>
  <c r="D58"/>
  <c r="D98"/>
  <c r="D81"/>
  <c r="D53"/>
  <c r="D52"/>
  <c r="D46"/>
  <c r="D73"/>
  <c r="D59"/>
  <c r="D37"/>
  <c r="D32"/>
  <c r="D31"/>
  <c r="D109"/>
  <c r="D110"/>
  <c r="D70"/>
  <c r="D24"/>
  <c r="D47"/>
  <c r="D65"/>
  <c r="D34"/>
  <c r="C8"/>
  <c r="C9"/>
  <c r="C112"/>
  <c r="C79"/>
  <c r="C18"/>
  <c r="C17"/>
  <c r="C122"/>
  <c r="C51"/>
  <c r="C119"/>
  <c r="C38"/>
  <c r="C91"/>
  <c r="C71"/>
  <c r="C23"/>
  <c r="C64"/>
  <c r="C106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107"/>
  <c r="C36"/>
  <c r="C48"/>
  <c r="C116"/>
  <c r="C61"/>
  <c r="C62"/>
  <c r="C88"/>
  <c r="C93"/>
  <c r="C104"/>
  <c r="C30"/>
  <c r="C63"/>
  <c r="C118"/>
  <c r="C15"/>
  <c r="C27"/>
  <c r="C77"/>
  <c r="C117"/>
  <c r="C80"/>
  <c r="C49"/>
  <c r="C89"/>
  <c r="C74"/>
  <c r="C108"/>
  <c r="C97"/>
  <c r="C111"/>
  <c r="C10"/>
  <c r="C26"/>
  <c r="C41"/>
  <c r="C42"/>
  <c r="C83"/>
  <c r="C78"/>
  <c r="C56"/>
  <c r="C95"/>
  <c r="C84"/>
  <c r="C100"/>
  <c r="C60"/>
  <c r="C85"/>
  <c r="C103"/>
  <c r="C72"/>
  <c r="C92"/>
  <c r="C16"/>
  <c r="C99"/>
  <c r="C28"/>
  <c r="C69"/>
  <c r="C67"/>
  <c r="C68"/>
  <c r="C54"/>
  <c r="C43"/>
  <c r="C55"/>
  <c r="C57"/>
  <c r="C120"/>
  <c r="C82"/>
  <c r="C87"/>
  <c r="C14"/>
  <c r="C22"/>
  <c r="C20"/>
  <c r="C21"/>
  <c r="C13"/>
  <c r="C114"/>
  <c r="C25"/>
  <c r="C76"/>
  <c r="C45"/>
  <c r="C96"/>
  <c r="C94"/>
  <c r="C102"/>
  <c r="C11"/>
  <c r="C105"/>
  <c r="C12"/>
  <c r="C35"/>
  <c r="C50"/>
  <c r="C86"/>
  <c r="C113"/>
  <c r="C121"/>
  <c r="C39"/>
  <c r="C75"/>
  <c r="C40"/>
  <c r="C19"/>
  <c r="C33"/>
  <c r="C90"/>
  <c r="C29"/>
  <c r="C44"/>
  <c r="C115"/>
  <c r="C101"/>
  <c r="C66"/>
  <c r="C58"/>
  <c r="C98"/>
  <c r="C81"/>
  <c r="C53"/>
  <c r="C52"/>
  <c r="C46"/>
  <c r="C73"/>
  <c r="C59"/>
  <c r="C37"/>
  <c r="C32"/>
  <c r="C31"/>
  <c r="C109"/>
  <c r="C110"/>
  <c r="C70"/>
  <c r="C24"/>
  <c r="C47"/>
  <c r="C65"/>
  <c r="C34"/>
  <c r="AE34"/>
  <c r="Y34" s="1"/>
  <c r="Z34" s="1"/>
</calcChain>
</file>

<file path=xl/comments1.xml><?xml version="1.0" encoding="utf-8"?>
<comments xmlns="http://schemas.openxmlformats.org/spreadsheetml/2006/main">
  <authors>
    <author>Ondřej Brouček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Ondřej Brouček:</t>
        </r>
        <r>
          <rPr>
            <sz val="9"/>
            <color indexed="81"/>
            <rFont val="Tahoma"/>
            <family val="2"/>
            <charset val="238"/>
          </rPr>
          <t xml:space="preserve">
napsat startovní číslo - ze startovní litiny vygeneruje jméno, příjmení, klub a kategorii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Ondřej Brouček:</t>
        </r>
        <r>
          <rPr>
            <sz val="9"/>
            <color indexed="81"/>
            <rFont val="Tahoma"/>
            <family val="2"/>
            <charset val="238"/>
          </rPr>
          <t xml:space="preserve">
x znamená, že kontrolu projel</t>
        </r>
      </text>
    </comment>
    <comment ref="Y6" authorId="0">
      <text>
        <r>
          <rPr>
            <b/>
            <sz val="9"/>
            <color indexed="81"/>
            <rFont val="Tahoma"/>
            <family val="2"/>
            <charset val="238"/>
          </rPr>
          <t>Ondřej Brouček:</t>
        </r>
        <r>
          <rPr>
            <sz val="9"/>
            <color indexed="81"/>
            <rFont val="Tahoma"/>
            <family val="2"/>
            <charset val="238"/>
          </rPr>
          <t xml:space="preserve">
buď psát rovnou trestné body nebo napsat počet minut a přes vzorec / z tabulky by napsalo trestné body</t>
        </r>
      </text>
    </comment>
    <comment ref="Z6" authorId="0">
      <text>
        <r>
          <rPr>
            <b/>
            <sz val="9"/>
            <color indexed="81"/>
            <rFont val="Tahoma"/>
            <family val="2"/>
            <charset val="238"/>
          </rPr>
          <t>Ondřej Brouček:</t>
        </r>
        <r>
          <rPr>
            <sz val="9"/>
            <color indexed="81"/>
            <rFont val="Tahoma"/>
            <family val="2"/>
            <charset val="238"/>
          </rPr>
          <t xml:space="preserve">
= součet bodů z projetých kontrol (když napíšeme x - počítají se body, když ne, tak žádné) + bonusové body - trestné body, seradit podle bodu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Ondřej Brouček:</t>
        </r>
        <r>
          <rPr>
            <sz val="9"/>
            <color indexed="81"/>
            <rFont val="Tahoma"/>
            <family val="2"/>
            <charset val="238"/>
          </rPr>
          <t xml:space="preserve">
hodnota kontroly</t>
        </r>
      </text>
    </comment>
  </commentList>
</comments>
</file>

<file path=xl/comments2.xml><?xml version="1.0" encoding="utf-8"?>
<comments xmlns="http://schemas.openxmlformats.org/spreadsheetml/2006/main">
  <authors>
    <author>Ondřej Brouček</author>
  </authors>
  <commentList>
    <comment ref="H1" authorId="0">
      <text>
        <r>
          <rPr>
            <b/>
            <sz val="8"/>
            <color indexed="81"/>
            <rFont val="Tahoma"/>
            <family val="2"/>
            <charset val="238"/>
          </rPr>
          <t>Ondřej Brouček:</t>
        </r>
        <r>
          <rPr>
            <sz val="8"/>
            <color indexed="81"/>
            <rFont val="Tahoma"/>
            <family val="2"/>
            <charset val="238"/>
          </rPr>
          <t xml:space="preserve">
Napsat ano když se přihlásí i na Úvaly</t>
        </r>
      </text>
    </comment>
    <comment ref="B72" authorId="0">
      <text>
        <r>
          <rPr>
            <b/>
            <sz val="9"/>
            <color indexed="81"/>
            <rFont val="Tahoma"/>
            <charset val="1"/>
          </rPr>
          <t>Ondřej Brouček:</t>
        </r>
        <r>
          <rPr>
            <sz val="9"/>
            <color indexed="81"/>
            <rFont val="Tahoma"/>
            <charset val="1"/>
          </rPr>
          <t xml:space="preserve">
platil i za Valáškovou Milenu - mrknout a kdyžtak napsat, aby doplatili</t>
        </r>
      </text>
    </comment>
  </commentList>
</comments>
</file>

<file path=xl/sharedStrings.xml><?xml version="1.0" encoding="utf-8"?>
<sst xmlns="http://schemas.openxmlformats.org/spreadsheetml/2006/main" count="2872" uniqueCount="570">
  <si>
    <t>celkem bodů</t>
  </si>
  <si>
    <t>Klub</t>
  </si>
  <si>
    <t>Celkové pořadí</t>
  </si>
  <si>
    <t>Pořadí v kategorii</t>
  </si>
  <si>
    <t>Kat.</t>
  </si>
  <si>
    <t>Projeté kontroly</t>
  </si>
  <si>
    <t>Start. číslo</t>
  </si>
  <si>
    <t>Čas</t>
  </si>
  <si>
    <t>trest. body</t>
  </si>
  <si>
    <t>Klánovické MTBO - výsledky</t>
  </si>
  <si>
    <t>Jméno</t>
  </si>
  <si>
    <t>Příjmení</t>
  </si>
  <si>
    <t>Kategorie</t>
  </si>
  <si>
    <t>Start. Číslo</t>
  </si>
  <si>
    <t>Trestné body</t>
  </si>
  <si>
    <t>za každou trestnou minutu mínus 10 bodů</t>
  </si>
  <si>
    <t>Číslo</t>
  </si>
  <si>
    <t>x</t>
  </si>
  <si>
    <t>Klusák</t>
  </si>
  <si>
    <t>Martin</t>
  </si>
  <si>
    <t>M1</t>
  </si>
  <si>
    <t>Hrachovinová</t>
  </si>
  <si>
    <t>Hana</t>
  </si>
  <si>
    <t>Praha Stodůlky</t>
  </si>
  <si>
    <t>Z1</t>
  </si>
  <si>
    <t>Berec</t>
  </si>
  <si>
    <t>Tomas</t>
  </si>
  <si>
    <t>HC Chotikov</t>
  </si>
  <si>
    <t>Janda</t>
  </si>
  <si>
    <t>Jiří</t>
  </si>
  <si>
    <t>Hisport</t>
  </si>
  <si>
    <t>M2</t>
  </si>
  <si>
    <t>Fiala</t>
  </si>
  <si>
    <t>Tomáš</t>
  </si>
  <si>
    <t>cd-sen</t>
  </si>
  <si>
    <t>Matoušek</t>
  </si>
  <si>
    <t>Michal</t>
  </si>
  <si>
    <t>M3</t>
  </si>
  <si>
    <t>Matoušková</t>
  </si>
  <si>
    <t>Michaela</t>
  </si>
  <si>
    <t>Z0</t>
  </si>
  <si>
    <t>Markéta</t>
  </si>
  <si>
    <t>Z2</t>
  </si>
  <si>
    <t>Hladká</t>
  </si>
  <si>
    <t>Jana</t>
  </si>
  <si>
    <t>KOS Slavie VŠ Plzeň</t>
  </si>
  <si>
    <t>Hladký</t>
  </si>
  <si>
    <t>Ľuboš</t>
  </si>
  <si>
    <t>Tuček</t>
  </si>
  <si>
    <t>GRID</t>
  </si>
  <si>
    <t>Mrzílek</t>
  </si>
  <si>
    <t>Dusík</t>
  </si>
  <si>
    <t>Milan</t>
  </si>
  <si>
    <t>Jahodnice</t>
  </si>
  <si>
    <t>Ujezd</t>
  </si>
  <si>
    <t>Janeckova</t>
  </si>
  <si>
    <t>Veronika</t>
  </si>
  <si>
    <t>Horálková</t>
  </si>
  <si>
    <t>Toi Toi cykloklub Slaný</t>
  </si>
  <si>
    <t>HB</t>
  </si>
  <si>
    <t>Liška</t>
  </si>
  <si>
    <t>Petr</t>
  </si>
  <si>
    <t>Hočo Počo</t>
  </si>
  <si>
    <t>Fořt</t>
  </si>
  <si>
    <t>Zdenda</t>
  </si>
  <si>
    <t>Ostrov</t>
  </si>
  <si>
    <t>Šrámek</t>
  </si>
  <si>
    <t>Jakub</t>
  </si>
  <si>
    <t>Novák</t>
  </si>
  <si>
    <t>Úvaly</t>
  </si>
  <si>
    <t>Volínová</t>
  </si>
  <si>
    <t>Andrea</t>
  </si>
  <si>
    <t>Prokešová</t>
  </si>
  <si>
    <t xml:space="preserve">Martina </t>
  </si>
  <si>
    <t>CK Úvaly</t>
  </si>
  <si>
    <t>Čapek</t>
  </si>
  <si>
    <t>Jirka</t>
  </si>
  <si>
    <t>Jan</t>
  </si>
  <si>
    <t>pivohoryrum.net</t>
  </si>
  <si>
    <t>Adam</t>
  </si>
  <si>
    <t>Dexter BSK racing</t>
  </si>
  <si>
    <t>Walter</t>
  </si>
  <si>
    <t>TRI-SKI Horní Počernice</t>
  </si>
  <si>
    <t>Nedvědová</t>
  </si>
  <si>
    <t>Štěpánka</t>
  </si>
  <si>
    <t>Valášková</t>
  </si>
  <si>
    <t>Terka</t>
  </si>
  <si>
    <t>Habrman</t>
  </si>
  <si>
    <t>Warmpeace</t>
  </si>
  <si>
    <t>Hurtová</t>
  </si>
  <si>
    <t>Petra</t>
  </si>
  <si>
    <t>Černí koně</t>
  </si>
  <si>
    <t>Vyhnálková</t>
  </si>
  <si>
    <t>Marie</t>
  </si>
  <si>
    <t>MFP Říčany</t>
  </si>
  <si>
    <t>Ševčík</t>
  </si>
  <si>
    <t>Holešovice Praha</t>
  </si>
  <si>
    <t>Chvátalová</t>
  </si>
  <si>
    <t>Strašín</t>
  </si>
  <si>
    <t>Hrbková</t>
  </si>
  <si>
    <t>Jiřina</t>
  </si>
  <si>
    <t>Cycling Team Sokol Kbely</t>
  </si>
  <si>
    <t>Sailer</t>
  </si>
  <si>
    <t>Radek</t>
  </si>
  <si>
    <t>ujezd.net</t>
  </si>
  <si>
    <t xml:space="preserve">Koželský </t>
  </si>
  <si>
    <t>Ivan</t>
  </si>
  <si>
    <t>HC Válec Úvaly</t>
  </si>
  <si>
    <t>Hrubša</t>
  </si>
  <si>
    <t>Branislav</t>
  </si>
  <si>
    <t>Brandýs nad Labem</t>
  </si>
  <si>
    <t>Rákosník</t>
  </si>
  <si>
    <t>BIKE TEAM Újezd nad Lesy</t>
  </si>
  <si>
    <t xml:space="preserve">Brouček </t>
  </si>
  <si>
    <t>Vojtěch</t>
  </si>
  <si>
    <t>Tři pro zdraví</t>
  </si>
  <si>
    <t>Šumera</t>
  </si>
  <si>
    <t>Šolc</t>
  </si>
  <si>
    <t>Oceloví letci</t>
  </si>
  <si>
    <t>Bacílková</t>
  </si>
  <si>
    <t>Lenka</t>
  </si>
  <si>
    <t>Pinďák</t>
  </si>
  <si>
    <t>Čokrtová</t>
  </si>
  <si>
    <t>TTC Český Brod</t>
  </si>
  <si>
    <t>Eva</t>
  </si>
  <si>
    <t>Machorek</t>
  </si>
  <si>
    <t>David</t>
  </si>
  <si>
    <t>Mikulášovice</t>
  </si>
  <si>
    <t>M0</t>
  </si>
  <si>
    <t>Siegl</t>
  </si>
  <si>
    <t>ŠSK Újezd</t>
  </si>
  <si>
    <t>Šnajdr</t>
  </si>
  <si>
    <t>Pavel</t>
  </si>
  <si>
    <t>Hudosová</t>
  </si>
  <si>
    <t>Gabriela</t>
  </si>
  <si>
    <t>KVS Šumperk</t>
  </si>
  <si>
    <t>Čermák</t>
  </si>
  <si>
    <t>Daniel</t>
  </si>
  <si>
    <t>Tasselli</t>
  </si>
  <si>
    <t>Franta</t>
  </si>
  <si>
    <t>Městková</t>
  </si>
  <si>
    <t>Kateřina</t>
  </si>
  <si>
    <t>USK Praha</t>
  </si>
  <si>
    <t>Lucie</t>
  </si>
  <si>
    <t>Tempo Praha</t>
  </si>
  <si>
    <t>Kolros</t>
  </si>
  <si>
    <t>Moravec</t>
  </si>
  <si>
    <t>Karel</t>
  </si>
  <si>
    <t>Rožek</t>
  </si>
  <si>
    <t>Hybler</t>
  </si>
  <si>
    <t>PAPERY.CZ</t>
  </si>
  <si>
    <t>Šimek</t>
  </si>
  <si>
    <t>MámaTáta team</t>
  </si>
  <si>
    <t>Netušil</t>
  </si>
  <si>
    <t>Jaromír</t>
  </si>
  <si>
    <t>Klánovice</t>
  </si>
  <si>
    <t>Hejna</t>
  </si>
  <si>
    <t>Květničtí démoni</t>
  </si>
  <si>
    <t>Hejnová</t>
  </si>
  <si>
    <t xml:space="preserve">Aneta </t>
  </si>
  <si>
    <t>Teplý</t>
  </si>
  <si>
    <t>Ondřej</t>
  </si>
  <si>
    <t>Tiefenbach</t>
  </si>
  <si>
    <t>Horní Počernice</t>
  </si>
  <si>
    <t>Nedvídek</t>
  </si>
  <si>
    <t>Aleš</t>
  </si>
  <si>
    <t>SE4-Team</t>
  </si>
  <si>
    <t>Milena</t>
  </si>
  <si>
    <t>Bušek</t>
  </si>
  <si>
    <t>Újezd nad Lesy</t>
  </si>
  <si>
    <t>Taške</t>
  </si>
  <si>
    <t>Iva</t>
  </si>
  <si>
    <t>Újezd nad Lesy - Rarášek o.s.</t>
  </si>
  <si>
    <t>Krejčíková</t>
  </si>
  <si>
    <t>Helena</t>
  </si>
  <si>
    <t>Johanovský</t>
  </si>
  <si>
    <t>Stto Praha 4</t>
  </si>
  <si>
    <t>Kouba</t>
  </si>
  <si>
    <t>Jaroslav</t>
  </si>
  <si>
    <t>Za Čest</t>
  </si>
  <si>
    <t>Pastorková</t>
  </si>
  <si>
    <t>Hřebík</t>
  </si>
  <si>
    <t>Vnitřnosť</t>
  </si>
  <si>
    <t>Izáková</t>
  </si>
  <si>
    <t>Ivana</t>
  </si>
  <si>
    <t>Baženov</t>
  </si>
  <si>
    <t>Saša</t>
  </si>
  <si>
    <t>Praha 9</t>
  </si>
  <si>
    <t>Straka</t>
  </si>
  <si>
    <t>PGP PRAHA</t>
  </si>
  <si>
    <t>Kirchmann</t>
  </si>
  <si>
    <t>Miloš</t>
  </si>
  <si>
    <t>PGP</t>
  </si>
  <si>
    <t>Fatka</t>
  </si>
  <si>
    <t>GC</t>
  </si>
  <si>
    <t>UFO</t>
  </si>
  <si>
    <t>Ernestová</t>
  </si>
  <si>
    <t>Martina</t>
  </si>
  <si>
    <t>Novotný</t>
  </si>
  <si>
    <t>Kralupy nad Vltavou</t>
  </si>
  <si>
    <t>Radomír</t>
  </si>
  <si>
    <t>Uhlířské Janovice</t>
  </si>
  <si>
    <t>Vyroubal</t>
  </si>
  <si>
    <t>JeduŠlapu</t>
  </si>
  <si>
    <t>Falta</t>
  </si>
  <si>
    <t xml:space="preserve">Čermák </t>
  </si>
  <si>
    <t xml:space="preserve">Jakub </t>
  </si>
  <si>
    <t>Tri - ski Horní Počernice</t>
  </si>
  <si>
    <t>Kašpar</t>
  </si>
  <si>
    <t>František</t>
  </si>
  <si>
    <t>Kálecká</t>
  </si>
  <si>
    <t>Pecháčková</t>
  </si>
  <si>
    <t>Křížek</t>
  </si>
  <si>
    <t>Vízek</t>
  </si>
  <si>
    <t>Budislav Snowee Team</t>
  </si>
  <si>
    <t>Lebeda</t>
  </si>
  <si>
    <t>Dušan</t>
  </si>
  <si>
    <t>Ekonom Praha</t>
  </si>
  <si>
    <t>Kabát</t>
  </si>
  <si>
    <t>Vítová</t>
  </si>
  <si>
    <t>Praha</t>
  </si>
  <si>
    <t>Vybíral</t>
  </si>
  <si>
    <t>Vít</t>
  </si>
  <si>
    <t>Cykloservis Petr</t>
  </si>
  <si>
    <t>Lukáš</t>
  </si>
  <si>
    <t>AC SAKÉ KATEŘINKY</t>
  </si>
  <si>
    <t>Machačka</t>
  </si>
  <si>
    <t>AC Saké Kateřinky</t>
  </si>
  <si>
    <t>Burian</t>
  </si>
  <si>
    <t>Ladislav</t>
  </si>
  <si>
    <t>OK 24</t>
  </si>
  <si>
    <t>Fojtů</t>
  </si>
  <si>
    <t>no swiss/bakov nad jizerou</t>
  </si>
  <si>
    <t>Franěk</t>
  </si>
  <si>
    <t>Miroslav</t>
  </si>
  <si>
    <t>noswiss</t>
  </si>
  <si>
    <t>Valtr</t>
  </si>
  <si>
    <t>Matěj</t>
  </si>
  <si>
    <t>TRIVA Praha</t>
  </si>
  <si>
    <t>Pokorný</t>
  </si>
  <si>
    <t>Tři zelený &amp;#936;</t>
  </si>
  <si>
    <t>Šedivá</t>
  </si>
  <si>
    <t>Renata</t>
  </si>
  <si>
    <t>?</t>
  </si>
  <si>
    <t>Rodiče s dětmi do 10 let</t>
  </si>
  <si>
    <t>Pořadí</t>
  </si>
  <si>
    <t>RD1</t>
  </si>
  <si>
    <t>Tesařová</t>
  </si>
  <si>
    <t>Matyáš</t>
  </si>
  <si>
    <t>Klára</t>
  </si>
  <si>
    <t>Sieglová</t>
  </si>
  <si>
    <t>Janeček</t>
  </si>
  <si>
    <t>Krejčíř</t>
  </si>
  <si>
    <t>Anna</t>
  </si>
  <si>
    <t>Vítkovská</t>
  </si>
  <si>
    <t>Vašek</t>
  </si>
  <si>
    <t>Městka</t>
  </si>
  <si>
    <t>Marjánka</t>
  </si>
  <si>
    <t>Rodiče s dětmi do 14 let</t>
  </si>
  <si>
    <t>RD2</t>
  </si>
  <si>
    <t>Hybář</t>
  </si>
  <si>
    <t>Karolína</t>
  </si>
  <si>
    <t>Barešová</t>
  </si>
  <si>
    <t>Julie</t>
  </si>
  <si>
    <t>Martinová</t>
  </si>
  <si>
    <t>Josefina</t>
  </si>
  <si>
    <t>Vojtechová</t>
  </si>
  <si>
    <t>Šimková</t>
  </si>
  <si>
    <t>Dittrich</t>
  </si>
  <si>
    <t>Leona</t>
  </si>
  <si>
    <t>Straková</t>
  </si>
  <si>
    <t>Počet kontrol</t>
  </si>
  <si>
    <t>Vojtíšek</t>
  </si>
  <si>
    <t>Tonda</t>
  </si>
  <si>
    <t>Gybasová</t>
  </si>
  <si>
    <t>Kristýna</t>
  </si>
  <si>
    <t>Tichovská</t>
  </si>
  <si>
    <t>Jitka</t>
  </si>
  <si>
    <t>Šnoblová</t>
  </si>
  <si>
    <t>ŽENY - bodování seriálu 2012</t>
  </si>
  <si>
    <t>Palestra Kbelská desítka</t>
  </si>
  <si>
    <t>Újezdský duatlon</t>
  </si>
  <si>
    <t>Klánovické MTBO</t>
  </si>
  <si>
    <t>DEXTER XC Velká cena města Úval</t>
  </si>
  <si>
    <t>BODY CELKEM</t>
  </si>
  <si>
    <t>Cibulková</t>
  </si>
  <si>
    <t>Příhodová</t>
  </si>
  <si>
    <t>AB cycling</t>
  </si>
  <si>
    <t>Dita</t>
  </si>
  <si>
    <t>Punčochářová</t>
  </si>
  <si>
    <t>HiSport Team, Praha</t>
  </si>
  <si>
    <t>Hrušková</t>
  </si>
  <si>
    <t>triatlon Měchenice</t>
  </si>
  <si>
    <t>Alice</t>
  </si>
  <si>
    <t>Karbulková</t>
  </si>
  <si>
    <t>Muddysport</t>
  </si>
  <si>
    <t>5</t>
  </si>
  <si>
    <t>Barbora</t>
  </si>
  <si>
    <t>Prýmková</t>
  </si>
  <si>
    <t>SK Velo</t>
  </si>
  <si>
    <t>Šárka</t>
  </si>
  <si>
    <t>Vejvodová</t>
  </si>
  <si>
    <t>Merida Biking team</t>
  </si>
  <si>
    <t>Milča</t>
  </si>
  <si>
    <t>Bartíková</t>
  </si>
  <si>
    <t>Katarína</t>
  </si>
  <si>
    <t>Ludvíková</t>
  </si>
  <si>
    <t>Peksport</t>
  </si>
  <si>
    <t>Linda</t>
  </si>
  <si>
    <t>Egemová</t>
  </si>
  <si>
    <t>Chotěborová</t>
  </si>
  <si>
    <t>Hanka</t>
  </si>
  <si>
    <t>Randáková</t>
  </si>
  <si>
    <t>Praha 10</t>
  </si>
  <si>
    <t>Buzková</t>
  </si>
  <si>
    <t>SURVIVAL</t>
  </si>
  <si>
    <t>Praha 2</t>
  </si>
  <si>
    <t>Teplá</t>
  </si>
  <si>
    <t>Kamila</t>
  </si>
  <si>
    <t>Doubková</t>
  </si>
  <si>
    <t>praha</t>
  </si>
  <si>
    <t>Tereza</t>
  </si>
  <si>
    <t>Balíková</t>
  </si>
  <si>
    <t>cyklofit liberec</t>
  </si>
  <si>
    <t>Kotěšovcová</t>
  </si>
  <si>
    <t>Triski Horní Počernice</t>
  </si>
  <si>
    <t>Lejsková</t>
  </si>
  <si>
    <t>Sokol Podolí</t>
  </si>
  <si>
    <t>Radka</t>
  </si>
  <si>
    <t>Sýkorová</t>
  </si>
  <si>
    <t>Longrun.cz</t>
  </si>
  <si>
    <t>oceloví letci</t>
  </si>
  <si>
    <t>Filova</t>
  </si>
  <si>
    <t>Pavla</t>
  </si>
  <si>
    <t>Kozáková</t>
  </si>
  <si>
    <t>Libčice nad Vltavou</t>
  </si>
  <si>
    <t>Kutnarová</t>
  </si>
  <si>
    <t>Beresova</t>
  </si>
  <si>
    <t>za seba</t>
  </si>
  <si>
    <t>Rarášek o.s.</t>
  </si>
  <si>
    <t>CYCLING TEAM SOKOL KBELY</t>
  </si>
  <si>
    <t>Horká</t>
  </si>
  <si>
    <t>Klub letmých houbařů Krč</t>
  </si>
  <si>
    <t>Poláková</t>
  </si>
  <si>
    <t>Svobodová</t>
  </si>
  <si>
    <t>KOS Slavia VŠ Plzeň</t>
  </si>
  <si>
    <t>Michala</t>
  </si>
  <si>
    <t>Bučilová</t>
  </si>
  <si>
    <t>SPONA Teplice</t>
  </si>
  <si>
    <t>Thea</t>
  </si>
  <si>
    <t>Favalolord</t>
  </si>
  <si>
    <t>Rezková</t>
  </si>
  <si>
    <t>Ondráčková</t>
  </si>
  <si>
    <t>OB VŠTJ Ekonom Praha</t>
  </si>
  <si>
    <t>Havlíčková</t>
  </si>
  <si>
    <t>Věra</t>
  </si>
  <si>
    <t>Provázková</t>
  </si>
  <si>
    <t>Horáková</t>
  </si>
  <si>
    <t>Kmošková</t>
  </si>
  <si>
    <t>Praha 11</t>
  </si>
  <si>
    <t>Kulhánková</t>
  </si>
  <si>
    <t>Severová</t>
  </si>
  <si>
    <t>ČZU</t>
  </si>
  <si>
    <t>MUŽI - bodování seriálu 2012</t>
  </si>
  <si>
    <t>Pozler</t>
  </si>
  <si>
    <t>SKOMT Pardubice</t>
  </si>
  <si>
    <t>Tichý</t>
  </si>
  <si>
    <t>Catus Bike Team Světlá n/S</t>
  </si>
  <si>
    <t>Jonáš</t>
  </si>
  <si>
    <t>Hisport Team</t>
  </si>
  <si>
    <t>BULAVA</t>
  </si>
  <si>
    <t>TT Loko Beroun</t>
  </si>
  <si>
    <t>Libor</t>
  </si>
  <si>
    <t>Holub</t>
  </si>
  <si>
    <t>Triatlon team Měchenice</t>
  </si>
  <si>
    <t>Václav</t>
  </si>
  <si>
    <t>Velosport Valenta Scott Team</t>
  </si>
  <si>
    <t>Tvrz</t>
  </si>
  <si>
    <t>Dexter BSK Racing</t>
  </si>
  <si>
    <t>Černý</t>
  </si>
  <si>
    <t>Ski a Bike Centrum Radotín</t>
  </si>
  <si>
    <t>Hyršl</t>
  </si>
  <si>
    <t>Němec</t>
  </si>
  <si>
    <t>Kolín</t>
  </si>
  <si>
    <t>Patka</t>
  </si>
  <si>
    <t>TTC Benešov</t>
  </si>
  <si>
    <t>Rezek</t>
  </si>
  <si>
    <t>Kona Cycling Point</t>
  </si>
  <si>
    <t>Josef</t>
  </si>
  <si>
    <t>Pavlica</t>
  </si>
  <si>
    <t>ŠSK  Újezd n/Lesy</t>
  </si>
  <si>
    <t>Jírů</t>
  </si>
  <si>
    <t>Beránek</t>
  </si>
  <si>
    <t>Catus team</t>
  </si>
  <si>
    <t>Bráza</t>
  </si>
  <si>
    <t>Kolínský</t>
  </si>
  <si>
    <t>Mrzky</t>
  </si>
  <si>
    <t>Jílek</t>
  </si>
  <si>
    <t>Cyklo Polách Šumperk</t>
  </si>
  <si>
    <t>Rudolf</t>
  </si>
  <si>
    <t>Beran</t>
  </si>
  <si>
    <t>ČeMBA</t>
  </si>
  <si>
    <t>Dostál</t>
  </si>
  <si>
    <t>Cyklo City Lovosice</t>
  </si>
  <si>
    <t>Hamršmíd</t>
  </si>
  <si>
    <t>Úsobí</t>
  </si>
  <si>
    <t>Hudos</t>
  </si>
  <si>
    <t>KVS Sumperk</t>
  </si>
  <si>
    <t>HISPORT Team</t>
  </si>
  <si>
    <t>Horvath</t>
  </si>
  <si>
    <t>Tri Ski Horní Počernice</t>
  </si>
  <si>
    <t>Šůs</t>
  </si>
  <si>
    <t>Novis TK Praha</t>
  </si>
  <si>
    <t>Hrach</t>
  </si>
  <si>
    <t>Poříčí nad Sázavou</t>
  </si>
  <si>
    <t>Ján</t>
  </si>
  <si>
    <t>Janočko</t>
  </si>
  <si>
    <t>Peka</t>
  </si>
  <si>
    <t>Ivo</t>
  </si>
  <si>
    <t>Petrouš</t>
  </si>
  <si>
    <t>Kancelářské krysy</t>
  </si>
  <si>
    <t>Mužíček</t>
  </si>
  <si>
    <t>Antonín</t>
  </si>
  <si>
    <t>votroubek</t>
  </si>
  <si>
    <t>TJ ČZU</t>
  </si>
  <si>
    <t>Radim</t>
  </si>
  <si>
    <t>Ondráček</t>
  </si>
  <si>
    <t>Marek</t>
  </si>
  <si>
    <t>Jirásek</t>
  </si>
  <si>
    <t>TNS AISA</t>
  </si>
  <si>
    <t>Nohejl</t>
  </si>
  <si>
    <t>Bartík</t>
  </si>
  <si>
    <t>Findura</t>
  </si>
  <si>
    <t>Hrubý</t>
  </si>
  <si>
    <t>Reichel</t>
  </si>
  <si>
    <t>Roman</t>
  </si>
  <si>
    <t>Stránský</t>
  </si>
  <si>
    <t>za sebe</t>
  </si>
  <si>
    <t>Holeček</t>
  </si>
  <si>
    <t>Holkup</t>
  </si>
  <si>
    <t>Lokomotiva Žižkov</t>
  </si>
  <si>
    <t>Karbulka</t>
  </si>
  <si>
    <t>Farda</t>
  </si>
  <si>
    <t>Spona Teplice</t>
  </si>
  <si>
    <t>Chotěbor</t>
  </si>
  <si>
    <t>Svoboda</t>
  </si>
  <si>
    <t>LiveStrong CZ</t>
  </si>
  <si>
    <t>Lacina</t>
  </si>
  <si>
    <t>Randák</t>
  </si>
  <si>
    <t>Vojenské lesy</t>
  </si>
  <si>
    <t>Stach</t>
  </si>
  <si>
    <t>TJ Zentiva</t>
  </si>
  <si>
    <t>Cibulka</t>
  </si>
  <si>
    <t>Voráč</t>
  </si>
  <si>
    <t>OUTshop.cz Bike Team</t>
  </si>
  <si>
    <t>Šír</t>
  </si>
  <si>
    <t>Spartak Rokytnice n. Jiz.</t>
  </si>
  <si>
    <t>Prýmek</t>
  </si>
  <si>
    <t>Šmerák</t>
  </si>
  <si>
    <t>Mengr</t>
  </si>
  <si>
    <t>Dexter BSK Racing team</t>
  </si>
  <si>
    <t>Hubálek</t>
  </si>
  <si>
    <t>AC Sparta Praha Cycling</t>
  </si>
  <si>
    <t>Kubů</t>
  </si>
  <si>
    <t>Dubeč</t>
  </si>
  <si>
    <t>Mrklovský</t>
  </si>
  <si>
    <t>Hvězda Pardubice</t>
  </si>
  <si>
    <t>Ňachaj</t>
  </si>
  <si>
    <t>Vladimír</t>
  </si>
  <si>
    <t>Chvátal</t>
  </si>
  <si>
    <t>Uvaly</t>
  </si>
  <si>
    <t>Klepetko</t>
  </si>
  <si>
    <t>Prachatice</t>
  </si>
  <si>
    <t>Buček</t>
  </si>
  <si>
    <t>Muc-Off MTB Racing Team</t>
  </si>
  <si>
    <t>Mužák</t>
  </si>
  <si>
    <t>Vacka</t>
  </si>
  <si>
    <t>Carboch</t>
  </si>
  <si>
    <t>Filip</t>
  </si>
  <si>
    <t>Sochor</t>
  </si>
  <si>
    <t>Beneš</t>
  </si>
  <si>
    <t>Simon</t>
  </si>
  <si>
    <t>Julínek</t>
  </si>
  <si>
    <t>Palas Athena, Praha</t>
  </si>
  <si>
    <t>Rippel</t>
  </si>
  <si>
    <t>Valach</t>
  </si>
  <si>
    <t>Házená Úvaly</t>
  </si>
  <si>
    <t>Voldán</t>
  </si>
  <si>
    <t>VK Medvědi</t>
  </si>
  <si>
    <t>Dobiáš</t>
  </si>
  <si>
    <t>Bikeranch</t>
  </si>
  <si>
    <t>Arnošt</t>
  </si>
  <si>
    <t>Balík</t>
  </si>
  <si>
    <t>Laňka</t>
  </si>
  <si>
    <t>Zdeněk</t>
  </si>
  <si>
    <t>Přibyl</t>
  </si>
  <si>
    <t>Dvořák</t>
  </si>
  <si>
    <t>FSC Libuš</t>
  </si>
  <si>
    <t>Ondrej</t>
  </si>
  <si>
    <t>Janecek</t>
  </si>
  <si>
    <t>Majer</t>
  </si>
  <si>
    <t>Šoltys</t>
  </si>
  <si>
    <t>Energy Team</t>
  </si>
  <si>
    <t>Spěvák</t>
  </si>
  <si>
    <t>Veverka</t>
  </si>
  <si>
    <t>Jelínek</t>
  </si>
  <si>
    <t>Polák</t>
  </si>
  <si>
    <t>Hladík</t>
  </si>
  <si>
    <t>NS team</t>
  </si>
  <si>
    <t>Hovorka</t>
  </si>
  <si>
    <t>Pergl</t>
  </si>
  <si>
    <t>Most</t>
  </si>
  <si>
    <t>no swiss</t>
  </si>
  <si>
    <t>Vladyka</t>
  </si>
  <si>
    <t>Doskoteam Pardubice</t>
  </si>
  <si>
    <t>Rock Racing</t>
  </si>
  <si>
    <t>Panoch</t>
  </si>
  <si>
    <t>Swen</t>
  </si>
  <si>
    <t>Groeneveld</t>
  </si>
  <si>
    <t>Vladislav</t>
  </si>
  <si>
    <t>Siblik</t>
  </si>
  <si>
    <t>Uvaly: fitness club Fiserovi</t>
  </si>
  <si>
    <t>Ľubo</t>
  </si>
  <si>
    <t>Drag</t>
  </si>
  <si>
    <t>Vojtisek</t>
  </si>
  <si>
    <t>Timura</t>
  </si>
  <si>
    <t>MT Reality</t>
  </si>
  <si>
    <t>Koželský</t>
  </si>
  <si>
    <t>Ploužek</t>
  </si>
  <si>
    <t>Újezd</t>
  </si>
  <si>
    <t>Krankus</t>
  </si>
  <si>
    <t>Vojta</t>
  </si>
  <si>
    <t>Lejsek</t>
  </si>
  <si>
    <t>Bazinga</t>
  </si>
  <si>
    <t>Nymburk</t>
  </si>
  <si>
    <t>Alexandr</t>
  </si>
  <si>
    <t>Kalina</t>
  </si>
  <si>
    <t>Holovský</t>
  </si>
  <si>
    <t>Mont Blanc mtb team</t>
  </si>
  <si>
    <t>Záruba</t>
  </si>
  <si>
    <t>Jeřábek</t>
  </si>
  <si>
    <t>Ježek</t>
  </si>
  <si>
    <t>Stáně</t>
  </si>
  <si>
    <t>Body do seriálu</t>
  </si>
  <si>
    <t>54</t>
  </si>
  <si>
    <t>58</t>
  </si>
  <si>
    <t>60</t>
  </si>
  <si>
    <t>90</t>
  </si>
  <si>
    <t>65</t>
  </si>
  <si>
    <t>56</t>
  </si>
  <si>
    <t>70</t>
  </si>
  <si>
    <t>47</t>
  </si>
  <si>
    <t>68</t>
  </si>
  <si>
    <t>35</t>
  </si>
  <si>
    <t>80</t>
  </si>
  <si>
    <t>42</t>
  </si>
  <si>
    <t>74</t>
  </si>
  <si>
    <t>52</t>
  </si>
  <si>
    <t>75</t>
  </si>
  <si>
    <t>50</t>
  </si>
  <si>
    <t>44</t>
  </si>
  <si>
    <t>3 zelený</t>
  </si>
  <si>
    <t>30</t>
  </si>
  <si>
    <t>72</t>
  </si>
  <si>
    <t>95</t>
  </si>
  <si>
    <t>76</t>
  </si>
  <si>
    <t>62</t>
  </si>
  <si>
    <t>66</t>
  </si>
  <si>
    <t>85</t>
  </si>
  <si>
    <t>Tři zelený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</si>
</sst>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h:mm:ss;@"/>
    <numFmt numFmtId="166" formatCode="[h]:mm:ss;@"/>
  </numFmts>
  <fonts count="17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rgb="FF3F3F3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2" fillId="3" borderId="7" applyNumberFormat="0" applyAlignment="0" applyProtection="0"/>
  </cellStyleXfs>
  <cellXfs count="80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0" fontId="12" fillId="3" borderId="1" xfId="2" applyBorder="1"/>
    <xf numFmtId="164" fontId="0" fillId="0" borderId="0" xfId="0" applyNumberFormat="1"/>
    <xf numFmtId="1" fontId="0" fillId="0" borderId="0" xfId="0" applyNumberFormat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0" xfId="0" applyAlignment="1">
      <alignment horizontal="center"/>
    </xf>
    <xf numFmtId="0" fontId="6" fillId="4" borderId="0" xfId="0" applyNumberFormat="1" applyFont="1" applyFill="1" applyBorder="1" applyAlignment="1" applyProtection="1"/>
    <xf numFmtId="1" fontId="6" fillId="2" borderId="5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166" fontId="0" fillId="0" borderId="0" xfId="0" applyNumberFormat="1"/>
    <xf numFmtId="0" fontId="0" fillId="0" borderId="0" xfId="0" applyFill="1" applyBorder="1"/>
    <xf numFmtId="166" fontId="0" fillId="0" borderId="6" xfId="0" applyNumberFormat="1" applyBorder="1"/>
    <xf numFmtId="166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0" borderId="0" xfId="1"/>
    <xf numFmtId="0" fontId="13" fillId="0" borderId="0" xfId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2" xfId="0" applyBorder="1"/>
    <xf numFmtId="165" fontId="0" fillId="0" borderId="2" xfId="0" applyNumberFormat="1" applyBorder="1"/>
    <xf numFmtId="0" fontId="15" fillId="0" borderId="0" xfId="0" applyFont="1"/>
    <xf numFmtId="165" fontId="0" fillId="0" borderId="1" xfId="0" applyNumberFormat="1" applyBorder="1"/>
    <xf numFmtId="0" fontId="14" fillId="5" borderId="8" xfId="0" applyFont="1" applyFill="1" applyBorder="1"/>
    <xf numFmtId="0" fontId="14" fillId="5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6" borderId="8" xfId="0" applyFont="1" applyFill="1" applyBorder="1"/>
    <xf numFmtId="0" fontId="14" fillId="6" borderId="8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1" fontId="0" fillId="0" borderId="0" xfId="0" applyNumberFormat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6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3" fillId="6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/>
    <xf numFmtId="0" fontId="0" fillId="7" borderId="8" xfId="0" applyFill="1" applyBorder="1" applyAlignment="1">
      <alignment vertical="center" wrapText="1"/>
    </xf>
    <xf numFmtId="49" fontId="0" fillId="7" borderId="8" xfId="0" applyNumberFormat="1" applyFill="1" applyBorder="1" applyAlignment="1">
      <alignment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Fill="1" applyBorder="1"/>
    <xf numFmtId="0" fontId="0" fillId="0" borderId="2" xfId="0" applyNumberFormat="1" applyBorder="1" applyAlignment="1">
      <alignment horizontal="right"/>
    </xf>
    <xf numFmtId="49" fontId="0" fillId="0" borderId="1" xfId="0" applyNumberFormat="1" applyBorder="1"/>
    <xf numFmtId="0" fontId="3" fillId="6" borderId="6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0" fillId="0" borderId="14" xfId="0" applyBorder="1"/>
    <xf numFmtId="0" fontId="0" fillId="0" borderId="14" xfId="0" applyBorder="1" applyAlignment="1">
      <alignment horizontal="center"/>
    </xf>
    <xf numFmtId="49" fontId="0" fillId="7" borderId="8" xfId="0" applyNumberFormat="1" applyFill="1" applyBorder="1" applyAlignment="1">
      <alignment horizontal="right" vertical="center" wrapText="1"/>
    </xf>
  </cellXfs>
  <cellStyles count="3">
    <cellStyle name="normální" xfId="0" builtinId="0"/>
    <cellStyle name="normální 2" xfId="1"/>
    <cellStyle name="Výstup" xfId="2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0"/>
  <sheetViews>
    <sheetView tabSelected="1" workbookViewId="0">
      <selection activeCell="A2" sqref="A2"/>
    </sheetView>
  </sheetViews>
  <sheetFormatPr defaultRowHeight="15"/>
  <cols>
    <col min="1" max="1" width="8.5703125" customWidth="1"/>
    <col min="2" max="2" width="6.42578125" style="42" customWidth="1"/>
    <col min="3" max="4" width="17.7109375" customWidth="1"/>
    <col min="5" max="5" width="27.5703125" bestFit="1" customWidth="1"/>
    <col min="6" max="6" width="9.7109375" style="27" customWidth="1"/>
    <col min="7" max="20" width="4" bestFit="1" customWidth="1"/>
    <col min="21" max="24" width="4" customWidth="1"/>
    <col min="25" max="25" width="8" customWidth="1"/>
    <col min="26" max="26" width="15.85546875" customWidth="1"/>
    <col min="27" max="27" width="8.42578125" bestFit="1" customWidth="1"/>
    <col min="28" max="29" width="9.7109375" customWidth="1"/>
    <col min="30" max="31" width="9.28515625" bestFit="1" customWidth="1"/>
  </cols>
  <sheetData>
    <row r="1" spans="1:34" ht="15" customHeight="1">
      <c r="C1" s="47" t="s">
        <v>9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34" ht="15" customHeigh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34" ht="15" customHeight="1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34" ht="15" customHeight="1">
      <c r="C4" s="2"/>
      <c r="D4" s="2"/>
      <c r="E4" s="2"/>
      <c r="F4" s="2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4" ht="15.75" thickBot="1">
      <c r="G5" s="48" t="s">
        <v>5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9"/>
      <c r="V5" s="22"/>
      <c r="W5" s="23"/>
      <c r="X5" s="23"/>
      <c r="AD5" s="4">
        <v>6.1805555555555558E-2</v>
      </c>
    </row>
    <row r="6" spans="1:34" ht="16.5" thickBot="1">
      <c r="A6" s="54" t="s">
        <v>2</v>
      </c>
      <c r="B6" s="56" t="s">
        <v>6</v>
      </c>
      <c r="C6" s="51" t="s">
        <v>11</v>
      </c>
      <c r="D6" s="51" t="s">
        <v>10</v>
      </c>
      <c r="E6" s="51" t="s">
        <v>1</v>
      </c>
      <c r="F6" s="51" t="s">
        <v>4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1">
        <v>9</v>
      </c>
      <c r="P6" s="40">
        <v>10</v>
      </c>
      <c r="Q6" s="40">
        <v>11</v>
      </c>
      <c r="R6" s="40">
        <v>12</v>
      </c>
      <c r="S6" s="40">
        <v>13</v>
      </c>
      <c r="T6" s="40">
        <v>14</v>
      </c>
      <c r="U6" s="40">
        <v>15</v>
      </c>
      <c r="V6" s="40">
        <v>16</v>
      </c>
      <c r="W6" s="40">
        <v>17</v>
      </c>
      <c r="X6" s="40">
        <v>18</v>
      </c>
      <c r="Y6" s="49" t="s">
        <v>8</v>
      </c>
      <c r="Z6" s="49" t="s">
        <v>0</v>
      </c>
      <c r="AA6" s="49" t="s">
        <v>7</v>
      </c>
      <c r="AB6" s="69" t="s">
        <v>3</v>
      </c>
      <c r="AC6" s="70" t="s">
        <v>543</v>
      </c>
      <c r="AE6" s="53" t="s">
        <v>14</v>
      </c>
    </row>
    <row r="7" spans="1:34" ht="16.5" thickTop="1" thickBot="1">
      <c r="A7" s="55"/>
      <c r="B7" s="57"/>
      <c r="C7" s="52"/>
      <c r="D7" s="52"/>
      <c r="E7" s="52"/>
      <c r="F7" s="52"/>
      <c r="G7" s="39">
        <v>20</v>
      </c>
      <c r="H7" s="39">
        <v>20</v>
      </c>
      <c r="I7" s="39">
        <v>30</v>
      </c>
      <c r="J7" s="39">
        <v>10</v>
      </c>
      <c r="K7" s="39">
        <v>20</v>
      </c>
      <c r="L7" s="39">
        <v>20</v>
      </c>
      <c r="M7" s="39">
        <v>30</v>
      </c>
      <c r="N7" s="39">
        <v>40</v>
      </c>
      <c r="O7" s="39">
        <v>10</v>
      </c>
      <c r="P7" s="39">
        <v>10</v>
      </c>
      <c r="Q7" s="39">
        <v>20</v>
      </c>
      <c r="R7" s="39">
        <v>20</v>
      </c>
      <c r="S7" s="39">
        <v>40</v>
      </c>
      <c r="T7" s="39">
        <v>20</v>
      </c>
      <c r="U7" s="39">
        <v>50</v>
      </c>
      <c r="V7" s="39">
        <v>10</v>
      </c>
      <c r="W7" s="39">
        <v>20</v>
      </c>
      <c r="X7" s="39">
        <v>20</v>
      </c>
      <c r="Y7" s="50"/>
      <c r="Z7" s="50"/>
      <c r="AA7" s="50"/>
      <c r="AB7" s="71"/>
      <c r="AC7" s="72"/>
      <c r="AE7" s="53"/>
    </row>
    <row r="8" spans="1:34">
      <c r="A8" s="8">
        <v>1</v>
      </c>
      <c r="B8" s="43">
        <v>101</v>
      </c>
      <c r="C8" s="1" t="str">
        <f>VLOOKUP(B8,Startovka!$A$2:$F$200,2,FALSE)</f>
        <v>Lebeda</v>
      </c>
      <c r="D8" s="8" t="str">
        <f>VLOOKUP(B8,Startovka!$A$2:$F$200,3,FALSE)</f>
        <v>Dušan</v>
      </c>
      <c r="E8" s="1" t="str">
        <f>VLOOKUP(B8,Startovka!$A$2:$F$200,4,FALSE)</f>
        <v>Ekonom Praha</v>
      </c>
      <c r="F8" s="35" t="str">
        <f>VLOOKUP(B8,Startovka!$A$2:$F$200,6,FALSE)</f>
        <v>M2</v>
      </c>
      <c r="G8" s="8" t="s">
        <v>17</v>
      </c>
      <c r="H8" s="8" t="s">
        <v>17</v>
      </c>
      <c r="I8" s="8" t="s">
        <v>17</v>
      </c>
      <c r="J8" s="8" t="s">
        <v>17</v>
      </c>
      <c r="K8" s="8" t="s">
        <v>17</v>
      </c>
      <c r="L8" s="8" t="s">
        <v>17</v>
      </c>
      <c r="M8" s="8" t="s">
        <v>17</v>
      </c>
      <c r="N8" s="8" t="s">
        <v>17</v>
      </c>
      <c r="O8" s="8" t="s">
        <v>17</v>
      </c>
      <c r="P8" s="8" t="s">
        <v>17</v>
      </c>
      <c r="Q8" s="8" t="s">
        <v>17</v>
      </c>
      <c r="R8" s="8" t="s">
        <v>17</v>
      </c>
      <c r="S8" s="8" t="s">
        <v>17</v>
      </c>
      <c r="T8" s="8" t="s">
        <v>17</v>
      </c>
      <c r="U8" s="8" t="s">
        <v>17</v>
      </c>
      <c r="V8" s="8" t="s">
        <v>17</v>
      </c>
      <c r="W8" s="8" t="s">
        <v>17</v>
      </c>
      <c r="X8" s="8" t="s">
        <v>17</v>
      </c>
      <c r="Y8" s="8">
        <f>IF(AA8&lt;=$AD$5,0,10*AE8)</f>
        <v>0</v>
      </c>
      <c r="Z8" s="3">
        <f>SUM(IF(G8="x",$G$7,0),IF(H8="x",$H$7,0),IF(I8="x",$I$7,0),IF(J8="x",$J$7,0),IF(K8="x",$K$7,0),IF(L8="x",$L$7,0),IF(M8="x",$M$7),IF(N8="x",$N$7,0),IF(O8="x",$O$7,0),IF(P8="x",$P$7,0),IF(Q8="x",$Q$7,0),IF(R8="x",$R$7,0),IF(S8="x",$S$7,0),IF(T8="x",$T$7,0),IF(U8="x",$U$7,0),IF(V8="x",$V$7,0),IF(W8="x",$W$7,0),IF(X8="x",$X$7,0)-Y8)</f>
        <v>410</v>
      </c>
      <c r="AA8" s="20">
        <v>5.658063657407409E-2</v>
      </c>
      <c r="AB8" s="29">
        <v>1</v>
      </c>
      <c r="AC8" s="7">
        <v>100</v>
      </c>
      <c r="AE8" s="5">
        <f>IF(AA8&lt;=$AD$5,0,MINUTE(AA8-$AD$5))</f>
        <v>0</v>
      </c>
      <c r="AH8" s="28"/>
    </row>
    <row r="9" spans="1:34">
      <c r="A9" s="8">
        <v>2</v>
      </c>
      <c r="B9" s="44">
        <v>102</v>
      </c>
      <c r="C9" s="8" t="str">
        <f>VLOOKUP(B9,Startovka!$A$2:$F$200,2,FALSE)</f>
        <v>Kabát</v>
      </c>
      <c r="D9" s="8" t="str">
        <f>VLOOKUP(B9,Startovka!$A$2:$F$200,3,FALSE)</f>
        <v>Jan</v>
      </c>
      <c r="E9" s="8" t="str">
        <f>VLOOKUP(B9,Startovka!$A$2:$F$200,4,FALSE)</f>
        <v>Ekonom Praha</v>
      </c>
      <c r="F9" s="35" t="str">
        <f>VLOOKUP(B9,Startovka!$A$2:$F$200,6,FALSE)</f>
        <v>M2</v>
      </c>
      <c r="G9" s="8" t="s">
        <v>17</v>
      </c>
      <c r="H9" s="8" t="s">
        <v>17</v>
      </c>
      <c r="I9" s="8" t="s">
        <v>17</v>
      </c>
      <c r="J9" s="8" t="s">
        <v>17</v>
      </c>
      <c r="K9" s="8" t="s">
        <v>17</v>
      </c>
      <c r="L9" s="8" t="s">
        <v>17</v>
      </c>
      <c r="M9" s="8" t="s">
        <v>17</v>
      </c>
      <c r="N9" s="8" t="s">
        <v>17</v>
      </c>
      <c r="O9" s="8" t="s">
        <v>17</v>
      </c>
      <c r="P9" s="8" t="s">
        <v>17</v>
      </c>
      <c r="Q9" s="8" t="s">
        <v>17</v>
      </c>
      <c r="R9" s="8" t="s">
        <v>17</v>
      </c>
      <c r="S9" s="8" t="s">
        <v>17</v>
      </c>
      <c r="T9" s="8" t="s">
        <v>17</v>
      </c>
      <c r="U9" s="8" t="s">
        <v>17</v>
      </c>
      <c r="V9" s="8" t="s">
        <v>17</v>
      </c>
      <c r="W9" s="8" t="s">
        <v>17</v>
      </c>
      <c r="X9" s="8" t="s">
        <v>17</v>
      </c>
      <c r="Y9" s="8">
        <f>IF(AA9&lt;=$AD$5,0,10*AE9)</f>
        <v>0</v>
      </c>
      <c r="Z9" s="3">
        <f>SUM(IF(G9="x",$G$7,0),IF(H9="x",$H$7,0),IF(I9="x",$I$7,0),IF(J9="x",$J$7,0),IF(K9="x",$K$7,0),IF(L9="x",$L$7,0),IF(M9="x",$M$7),IF(N9="x",$N$7,0),IF(O9="x",$O$7,0),IF(P9="x",$P$7,0),IF(Q9="x",$Q$7,0),IF(R9="x",$R$7,0),IF(S9="x",$S$7,0),IF(T9="x",$T$7,0),IF(U9="x",$U$7,0),IF(V9="x",$V$7,0),IF(W9="x",$W$7,0),IF(X9="x",$X$7,0)-Y9)</f>
        <v>410</v>
      </c>
      <c r="AA9" s="21">
        <v>6.0048935185185191E-2</v>
      </c>
      <c r="AB9" s="29">
        <v>2</v>
      </c>
      <c r="AC9" s="7">
        <v>95</v>
      </c>
      <c r="AE9" s="5">
        <f>IF(AA9&lt;=$AD$5,0,MINUTE(AA9-$AD$5))</f>
        <v>0</v>
      </c>
      <c r="AH9" s="28"/>
    </row>
    <row r="10" spans="1:34">
      <c r="A10" s="8">
        <v>3</v>
      </c>
      <c r="B10" s="43">
        <v>25</v>
      </c>
      <c r="C10" s="8" t="str">
        <f>VLOOKUP(B10,Startovka!$A$2:$F$200,2,FALSE)</f>
        <v>Čapek</v>
      </c>
      <c r="D10" s="8" t="str">
        <f>VLOOKUP(B10,Startovka!$A$2:$F$200,3,FALSE)</f>
        <v>Jirka</v>
      </c>
      <c r="E10" s="8" t="str">
        <f>VLOOKUP(B10,Startovka!$A$2:$F$200,4,FALSE)</f>
        <v>CK Úvaly</v>
      </c>
      <c r="F10" s="35" t="str">
        <f>VLOOKUP(B10,Startovka!$A$2:$F$200,6,FALSE)</f>
        <v>M1</v>
      </c>
      <c r="G10" s="8" t="s">
        <v>17</v>
      </c>
      <c r="H10" s="8" t="s">
        <v>17</v>
      </c>
      <c r="I10" s="8" t="s">
        <v>17</v>
      </c>
      <c r="J10" s="8" t="s">
        <v>17</v>
      </c>
      <c r="K10" s="8" t="s">
        <v>17</v>
      </c>
      <c r="L10" s="8" t="s">
        <v>17</v>
      </c>
      <c r="M10" s="8" t="s">
        <v>17</v>
      </c>
      <c r="N10" s="8" t="s">
        <v>17</v>
      </c>
      <c r="O10" s="8" t="s">
        <v>17</v>
      </c>
      <c r="P10" s="8" t="s">
        <v>17</v>
      </c>
      <c r="Q10" s="8" t="s">
        <v>17</v>
      </c>
      <c r="R10" s="8" t="s">
        <v>17</v>
      </c>
      <c r="S10" s="8" t="s">
        <v>17</v>
      </c>
      <c r="T10" s="8" t="s">
        <v>17</v>
      </c>
      <c r="U10" s="8" t="s">
        <v>17</v>
      </c>
      <c r="V10" s="8"/>
      <c r="W10" s="8" t="s">
        <v>17</v>
      </c>
      <c r="X10" s="8" t="s">
        <v>17</v>
      </c>
      <c r="Y10" s="8">
        <f>IF(AA10&lt;=$AD$5,0,10*AE10)</f>
        <v>0</v>
      </c>
      <c r="Z10" s="3">
        <f>SUM(IF(G10="x",$G$7,0),IF(H10="x",$H$7,0),IF(I10="x",$I$7,0),IF(J10="x",$J$7,0),IF(K10="x",$K$7,0),IF(L10="x",$L$7,0),IF(M10="x",$M$7),IF(N10="x",$N$7,0),IF(O10="x",$O$7,0),IF(P10="x",$P$7,0),IF(Q10="x",$Q$7,0),IF(R10="x",$R$7,0),IF(S10="x",$S$7,0),IF(T10="x",$T$7,0),IF(U10="x",$U$7,0),IF(V10="x",$V$7,0),IF(W10="x",$W$7,0),IF(X10="x",$X$7,0)-Y10)</f>
        <v>400</v>
      </c>
      <c r="AA10" s="21">
        <v>6.1805011574074073E-2</v>
      </c>
      <c r="AB10" s="29">
        <v>1</v>
      </c>
      <c r="AC10" s="7">
        <v>100</v>
      </c>
      <c r="AE10" s="5">
        <f>IF(AA10&lt;=$AD$5,0,MINUTE(AA10-$AD$5))</f>
        <v>0</v>
      </c>
      <c r="AH10" s="28"/>
    </row>
    <row r="11" spans="1:34">
      <c r="A11" s="8">
        <v>4</v>
      </c>
      <c r="B11" s="44">
        <v>65</v>
      </c>
      <c r="C11" s="8" t="str">
        <f>VLOOKUP(B11,Startovka!$A$2:$F$200,2,FALSE)</f>
        <v>Hejna</v>
      </c>
      <c r="D11" s="8" t="str">
        <f>VLOOKUP(B11,Startovka!$A$2:$F$200,3,FALSE)</f>
        <v>Jiří</v>
      </c>
      <c r="E11" s="8" t="str">
        <f>VLOOKUP(B11,Startovka!$A$2:$F$200,4,FALSE)</f>
        <v>Květničtí démoni</v>
      </c>
      <c r="F11" s="35" t="str">
        <f>VLOOKUP(B11,Startovka!$A$2:$F$200,6,FALSE)</f>
        <v>M3</v>
      </c>
      <c r="G11" s="8" t="s">
        <v>17</v>
      </c>
      <c r="H11" s="8" t="s">
        <v>17</v>
      </c>
      <c r="I11" s="8" t="s">
        <v>17</v>
      </c>
      <c r="J11" s="8" t="s">
        <v>17</v>
      </c>
      <c r="K11" s="8" t="s">
        <v>17</v>
      </c>
      <c r="L11" s="8" t="s">
        <v>17</v>
      </c>
      <c r="M11" s="8" t="s">
        <v>17</v>
      </c>
      <c r="N11" s="8" t="s">
        <v>17</v>
      </c>
      <c r="O11" s="8" t="s">
        <v>17</v>
      </c>
      <c r="P11" s="8" t="s">
        <v>17</v>
      </c>
      <c r="Q11" s="8"/>
      <c r="R11" s="8" t="s">
        <v>17</v>
      </c>
      <c r="S11" s="8" t="s">
        <v>17</v>
      </c>
      <c r="T11" s="8" t="s">
        <v>17</v>
      </c>
      <c r="U11" s="8" t="s">
        <v>17</v>
      </c>
      <c r="V11" s="8" t="s">
        <v>17</v>
      </c>
      <c r="W11" s="8" t="s">
        <v>17</v>
      </c>
      <c r="X11" s="8" t="s">
        <v>17</v>
      </c>
      <c r="Y11" s="8">
        <f>IF(AA11&lt;=$AD$5,0,10*AE11)</f>
        <v>0</v>
      </c>
      <c r="Z11" s="3">
        <f>SUM(IF(G11="x",$G$7,0),IF(H11="x",$H$7,0),IF(I11="x",$I$7,0),IF(J11="x",$J$7,0),IF(K11="x",$K$7,0),IF(L11="x",$L$7,0),IF(M11="x",$M$7),IF(N11="x",$N$7,0),IF(O11="x",$O$7,0),IF(P11="x",$P$7,0),IF(Q11="x",$Q$7,0),IF(R11="x",$R$7,0),IF(S11="x",$S$7,0),IF(T11="x",$T$7,0),IF(U11="x",$U$7,0),IF(V11="x",$V$7,0),IF(W11="x",$W$7,0),IF(X11="x",$X$7,0)-Y11)</f>
        <v>390</v>
      </c>
      <c r="AA11" s="21">
        <v>6.0569201388888931E-2</v>
      </c>
      <c r="AB11" s="29">
        <v>1</v>
      </c>
      <c r="AC11" s="7">
        <v>80</v>
      </c>
      <c r="AE11" s="5">
        <f>IF(AA11&lt;=$AD$5,0,MINUTE(AA11-$AD$5))</f>
        <v>0</v>
      </c>
      <c r="AH11" s="28"/>
    </row>
    <row r="12" spans="1:34">
      <c r="A12" s="8">
        <v>5</v>
      </c>
      <c r="B12" s="43">
        <v>67</v>
      </c>
      <c r="C12" s="8" t="str">
        <f>VLOOKUP(B12,Startovka!$A$2:$F$200,2,FALSE)</f>
        <v>Teplý</v>
      </c>
      <c r="D12" s="8" t="str">
        <f>VLOOKUP(B12,Startovka!$A$2:$F$200,3,FALSE)</f>
        <v>Ondřej</v>
      </c>
      <c r="E12" s="8" t="str">
        <f>VLOOKUP(B12,Startovka!$A$2:$F$200,4,FALSE)</f>
        <v>CK Úvaly</v>
      </c>
      <c r="F12" s="35" t="str">
        <f>VLOOKUP(B12,Startovka!$A$2:$F$200,6,FALSE)</f>
        <v>M1</v>
      </c>
      <c r="G12" s="8" t="s">
        <v>17</v>
      </c>
      <c r="H12" s="8" t="s">
        <v>17</v>
      </c>
      <c r="I12" s="8" t="s">
        <v>17</v>
      </c>
      <c r="J12" s="8" t="s">
        <v>17</v>
      </c>
      <c r="K12" s="8" t="s">
        <v>17</v>
      </c>
      <c r="L12" s="8" t="s">
        <v>17</v>
      </c>
      <c r="M12" s="8" t="s">
        <v>17</v>
      </c>
      <c r="N12" s="8" t="s">
        <v>17</v>
      </c>
      <c r="O12" s="8" t="s">
        <v>17</v>
      </c>
      <c r="P12" s="8" t="s">
        <v>17</v>
      </c>
      <c r="Q12" s="8" t="s">
        <v>17</v>
      </c>
      <c r="R12" s="8" t="s">
        <v>17</v>
      </c>
      <c r="S12" s="8" t="s">
        <v>17</v>
      </c>
      <c r="T12" s="8" t="s">
        <v>17</v>
      </c>
      <c r="U12" s="8" t="s">
        <v>17</v>
      </c>
      <c r="V12" s="8" t="s">
        <v>17</v>
      </c>
      <c r="W12" s="8" t="s">
        <v>17</v>
      </c>
      <c r="X12" s="8" t="s">
        <v>17</v>
      </c>
      <c r="Y12" s="8">
        <f>IF(AA12&lt;=$AD$5,0,10*AE12)</f>
        <v>20</v>
      </c>
      <c r="Z12" s="3">
        <f>SUM(IF(G12="x",$G$7,0),IF(H12="x",$H$7,0),IF(I12="x",$I$7,0),IF(J12="x",$J$7,0),IF(K12="x",$K$7,0),IF(L12="x",$L$7,0),IF(M12="x",$M$7),IF(N12="x",$N$7,0),IF(O12="x",$O$7,0),IF(P12="x",$P$7,0),IF(Q12="x",$Q$7,0),IF(R12="x",$R$7,0),IF(S12="x",$S$7,0),IF(T12="x",$T$7,0),IF(U12="x",$U$7,0),IF(V12="x",$V$7,0),IF(W12="x",$W$7,0),IF(X12="x",$X$7,0)-Y12)</f>
        <v>390</v>
      </c>
      <c r="AA12" s="21">
        <v>6.3591886574074025E-2</v>
      </c>
      <c r="AB12" s="29">
        <v>2</v>
      </c>
      <c r="AC12" s="7">
        <v>95</v>
      </c>
      <c r="AE12" s="5">
        <f>IF(AA12&lt;=$AD$5,0,MINUTE(AA12-$AD$5))</f>
        <v>2</v>
      </c>
      <c r="AH12" s="28"/>
    </row>
    <row r="13" spans="1:34">
      <c r="A13" s="8">
        <v>6</v>
      </c>
      <c r="B13" s="44">
        <v>57</v>
      </c>
      <c r="C13" s="8" t="str">
        <f>VLOOKUP(B13,Startovka!$A$2:$F$200,2,FALSE)</f>
        <v>Kolros</v>
      </c>
      <c r="D13" s="8" t="str">
        <f>VLOOKUP(B13,Startovka!$A$2:$F$200,3,FALSE)</f>
        <v>Jan</v>
      </c>
      <c r="E13" s="8"/>
      <c r="F13" s="35" t="str">
        <f>VLOOKUP(B13,Startovka!$A$2:$F$200,6,FALSE)</f>
        <v>M0</v>
      </c>
      <c r="G13" s="8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8" t="s">
        <v>17</v>
      </c>
      <c r="M13" s="8" t="s">
        <v>17</v>
      </c>
      <c r="N13" s="8" t="s">
        <v>17</v>
      </c>
      <c r="O13" s="8" t="s">
        <v>17</v>
      </c>
      <c r="P13" s="8" t="s">
        <v>17</v>
      </c>
      <c r="Q13" s="8" t="s">
        <v>17</v>
      </c>
      <c r="R13" s="8" t="s">
        <v>17</v>
      </c>
      <c r="S13" s="8" t="s">
        <v>17</v>
      </c>
      <c r="T13" s="8" t="s">
        <v>17</v>
      </c>
      <c r="U13" s="8" t="s">
        <v>17</v>
      </c>
      <c r="V13" s="8"/>
      <c r="W13" s="8" t="s">
        <v>17</v>
      </c>
      <c r="X13" s="8"/>
      <c r="Y13" s="8">
        <f>IF(AA13&lt;=$AD$5,0,10*AE13)</f>
        <v>0</v>
      </c>
      <c r="Z13" s="3">
        <f>SUM(IF(G13="x",$G$7,0),IF(H13="x",$H$7,0),IF(I13="x",$I$7,0),IF(J13="x",$J$7,0),IF(K13="x",$K$7,0),IF(L13="x",$L$7,0),IF(M13="x",$M$7),IF(N13="x",$N$7,0),IF(O13="x",$O$7,0),IF(P13="x",$P$7,0),IF(Q13="x",$Q$7,0),IF(R13="x",$R$7,0),IF(S13="x",$S$7,0),IF(T13="x",$T$7,0),IF(U13="x",$U$7,0),IF(V13="x",$V$7,0),IF(W13="x",$W$7,0),IF(X13="x",$X$7,0)-Y13)</f>
        <v>380</v>
      </c>
      <c r="AA13" s="21">
        <v>5.876557870370365E-2</v>
      </c>
      <c r="AB13" s="29">
        <v>1</v>
      </c>
      <c r="AC13" s="7">
        <v>80</v>
      </c>
      <c r="AE13" s="5">
        <f>IF(AA13&lt;=$AD$5,0,MINUTE(AA13-$AD$5))</f>
        <v>0</v>
      </c>
      <c r="AH13" s="28"/>
    </row>
    <row r="14" spans="1:34">
      <c r="A14" s="8">
        <v>7</v>
      </c>
      <c r="B14" s="43">
        <v>53</v>
      </c>
      <c r="C14" s="8" t="str">
        <f>VLOOKUP(B14,Startovka!$A$2:$F$200,2,FALSE)</f>
        <v>Novák</v>
      </c>
      <c r="D14" s="8" t="str">
        <f>VLOOKUP(B14,Startovka!$A$2:$F$200,3,FALSE)</f>
        <v>Michal</v>
      </c>
      <c r="E14" s="8" t="str">
        <f>VLOOKUP(B14,Startovka!$A$2:$F$200,4,FALSE)</f>
        <v>Tasselli</v>
      </c>
      <c r="F14" s="35" t="str">
        <f>VLOOKUP(B14,Startovka!$A$2:$F$200,6,FALSE)</f>
        <v>M0</v>
      </c>
      <c r="G14" s="8" t="s">
        <v>17</v>
      </c>
      <c r="H14" s="8" t="s">
        <v>17</v>
      </c>
      <c r="I14" s="8" t="s">
        <v>17</v>
      </c>
      <c r="J14" s="8" t="s">
        <v>17</v>
      </c>
      <c r="K14" s="8" t="s">
        <v>17</v>
      </c>
      <c r="L14" s="8" t="s">
        <v>17</v>
      </c>
      <c r="M14" s="8" t="s">
        <v>17</v>
      </c>
      <c r="N14" s="8" t="s">
        <v>17</v>
      </c>
      <c r="O14" s="8" t="s">
        <v>17</v>
      </c>
      <c r="P14" s="8" t="s">
        <v>17</v>
      </c>
      <c r="Q14" s="8" t="s">
        <v>17</v>
      </c>
      <c r="R14" s="8" t="s">
        <v>17</v>
      </c>
      <c r="S14" s="8" t="s">
        <v>17</v>
      </c>
      <c r="T14" s="8" t="s">
        <v>17</v>
      </c>
      <c r="U14" s="8" t="s">
        <v>17</v>
      </c>
      <c r="V14" s="8" t="s">
        <v>17</v>
      </c>
      <c r="W14" s="8"/>
      <c r="X14" s="8"/>
      <c r="Y14" s="8">
        <f>IF(AA14&lt;=$AD$5,0,10*AE14)</f>
        <v>0</v>
      </c>
      <c r="Z14" s="3">
        <f>SUM(IF(G14="x",$G$7,0),IF(H14="x",$H$7,0),IF(I14="x",$I$7,0),IF(J14="x",$J$7,0),IF(K14="x",$K$7,0),IF(L14="x",$L$7,0),IF(M14="x",$M$7),IF(N14="x",$N$7,0),IF(O14="x",$O$7,0),IF(P14="x",$P$7,0),IF(Q14="x",$Q$7,0),IF(R14="x",$R$7,0),IF(S14="x",$S$7,0),IF(T14="x",$T$7,0),IF(U14="x",$U$7,0),IF(V14="x",$V$7,0),IF(W14="x",$W$7,0),IF(X14="x",$X$7,0)-Y14)</f>
        <v>370</v>
      </c>
      <c r="AA14" s="21">
        <v>6.2476851851851853E-2</v>
      </c>
      <c r="AB14" s="29">
        <v>2</v>
      </c>
      <c r="AC14" s="7">
        <v>75</v>
      </c>
      <c r="AE14" s="5">
        <f>IF(AA14&lt;=$AD$5,0,MINUTE(AA14-$AD$5))</f>
        <v>0</v>
      </c>
      <c r="AH14" s="28"/>
    </row>
    <row r="15" spans="1:34">
      <c r="A15" s="8">
        <v>8</v>
      </c>
      <c r="B15" s="44">
        <v>14</v>
      </c>
      <c r="C15" s="8" t="str">
        <f>VLOOKUP(B15,Startovka!$A$2:$F$200,2,FALSE)</f>
        <v>Dusík</v>
      </c>
      <c r="D15" s="8" t="str">
        <f>VLOOKUP(B15,Startovka!$A$2:$F$200,3,FALSE)</f>
        <v>Milan</v>
      </c>
      <c r="E15" s="8" t="str">
        <f>VLOOKUP(B15,Startovka!$A$2:$F$200,4,FALSE)</f>
        <v>Jahodnice</v>
      </c>
      <c r="F15" s="35" t="str">
        <f>VLOOKUP(B15,Startovka!$A$2:$F$200,6,FALSE)</f>
        <v>M1</v>
      </c>
      <c r="G15" s="8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8" t="s">
        <v>17</v>
      </c>
      <c r="M15" s="8" t="s">
        <v>17</v>
      </c>
      <c r="N15" s="8" t="s">
        <v>17</v>
      </c>
      <c r="O15" s="8" t="s">
        <v>17</v>
      </c>
      <c r="P15" s="8" t="s">
        <v>17</v>
      </c>
      <c r="Q15" s="8" t="s">
        <v>17</v>
      </c>
      <c r="R15" s="8" t="s">
        <v>17</v>
      </c>
      <c r="S15" s="8"/>
      <c r="T15" s="8"/>
      <c r="U15" s="8" t="s">
        <v>17</v>
      </c>
      <c r="V15" s="8" t="s">
        <v>17</v>
      </c>
      <c r="W15" s="8" t="s">
        <v>17</v>
      </c>
      <c r="X15" s="8" t="s">
        <v>17</v>
      </c>
      <c r="Y15" s="8">
        <f>IF(AA15&lt;=$AD$5,0,10*AE15)</f>
        <v>0</v>
      </c>
      <c r="Z15" s="3">
        <f>SUM(IF(G15="x",$G$7,0),IF(H15="x",$H$7,0),IF(I15="x",$I$7,0),IF(J15="x",$J$7,0),IF(K15="x",$K$7,0),IF(L15="x",$L$7,0),IF(M15="x",$M$7),IF(N15="x",$N$7,0),IF(O15="x",$O$7,0),IF(P15="x",$P$7,0),IF(Q15="x",$Q$7,0),IF(R15="x",$R$7,0),IF(S15="x",$S$7,0),IF(T15="x",$T$7,0),IF(U15="x",$U$7,0),IF(V15="x",$V$7,0),IF(W15="x",$W$7,0),IF(X15="x",$X$7,0)-Y15)</f>
        <v>350</v>
      </c>
      <c r="AA15" s="21">
        <v>5.8528055555555597E-2</v>
      </c>
      <c r="AB15" s="29">
        <v>3</v>
      </c>
      <c r="AC15" s="7">
        <v>90</v>
      </c>
      <c r="AE15" s="5">
        <f>IF(AA15&lt;=$AD$5,0,MINUTE(AA15-$AD$5))</f>
        <v>0</v>
      </c>
      <c r="AH15" s="28"/>
    </row>
    <row r="16" spans="1:34">
      <c r="A16" s="8">
        <v>9</v>
      </c>
      <c r="B16" s="43">
        <v>40</v>
      </c>
      <c r="C16" s="8" t="str">
        <f>VLOOKUP(B16,Startovka!$A$2:$F$200,2,FALSE)</f>
        <v>Rákosník</v>
      </c>
      <c r="D16" s="8" t="str">
        <f>VLOOKUP(B16,Startovka!$A$2:$F$200,3,FALSE)</f>
        <v>Jiří</v>
      </c>
      <c r="E16" s="8" t="str">
        <f>VLOOKUP(B16,Startovka!$A$2:$F$200,4,FALSE)</f>
        <v>BIKE TEAM Újezd nad Lesy</v>
      </c>
      <c r="F16" s="35" t="str">
        <f>VLOOKUP(B16,Startovka!$A$2:$F$200,6,FALSE)</f>
        <v>M2</v>
      </c>
      <c r="G16" s="8" t="s">
        <v>17</v>
      </c>
      <c r="H16" s="8" t="s">
        <v>17</v>
      </c>
      <c r="I16" s="8" t="s">
        <v>17</v>
      </c>
      <c r="J16" s="8" t="s">
        <v>17</v>
      </c>
      <c r="K16" s="8" t="s">
        <v>17</v>
      </c>
      <c r="L16" s="8" t="s">
        <v>17</v>
      </c>
      <c r="M16" s="8" t="s">
        <v>17</v>
      </c>
      <c r="N16" s="8"/>
      <c r="O16" s="8" t="s">
        <v>17</v>
      </c>
      <c r="P16" s="8" t="s">
        <v>17</v>
      </c>
      <c r="Q16" s="8"/>
      <c r="R16" s="8" t="s">
        <v>17</v>
      </c>
      <c r="S16" s="8" t="s">
        <v>17</v>
      </c>
      <c r="T16" s="8" t="s">
        <v>17</v>
      </c>
      <c r="U16" s="8" t="s">
        <v>17</v>
      </c>
      <c r="V16" s="8" t="s">
        <v>17</v>
      </c>
      <c r="W16" s="8" t="s">
        <v>17</v>
      </c>
      <c r="X16" s="8" t="s">
        <v>17</v>
      </c>
      <c r="Y16" s="8">
        <f>IF(AA16&lt;=$AD$5,0,10*AE16)</f>
        <v>0</v>
      </c>
      <c r="Z16" s="3">
        <f>SUM(IF(G16="x",$G$7,0),IF(H16="x",$H$7,0),IF(I16="x",$I$7,0),IF(J16="x",$J$7,0),IF(K16="x",$K$7,0),IF(L16="x",$L$7,0),IF(M16="x",$M$7),IF(N16="x",$N$7,0),IF(O16="x",$O$7,0),IF(P16="x",$P$7,0),IF(Q16="x",$Q$7,0),IF(R16="x",$R$7,0),IF(S16="x",$S$7,0),IF(T16="x",$T$7,0),IF(U16="x",$U$7,0),IF(V16="x",$V$7,0),IF(W16="x",$W$7,0),IF(X16="x",$X$7,0)-Y16)</f>
        <v>350</v>
      </c>
      <c r="AA16" s="21">
        <v>6.0285682870370352E-2</v>
      </c>
      <c r="AB16" s="29">
        <v>3</v>
      </c>
      <c r="AC16" s="7">
        <v>90</v>
      </c>
      <c r="AE16" s="5">
        <f>IF(AA16&lt;=$AD$5,0,MINUTE(AA16-$AD$5))</f>
        <v>0</v>
      </c>
      <c r="AH16" s="28"/>
    </row>
    <row r="17" spans="1:35">
      <c r="A17" s="8">
        <v>10</v>
      </c>
      <c r="B17" s="44">
        <v>106</v>
      </c>
      <c r="C17" s="8" t="str">
        <f>VLOOKUP(B17,Startovka!$A$2:$F$200,2,FALSE)</f>
        <v>Novák</v>
      </c>
      <c r="D17" s="8" t="str">
        <f>VLOOKUP(B17,Startovka!$A$2:$F$200,3,FALSE)</f>
        <v>Lukáš</v>
      </c>
      <c r="E17" s="8" t="str">
        <f>VLOOKUP(B17,Startovka!$A$2:$F$200,4,FALSE)</f>
        <v>AC SAKÉ KATEŘINKY</v>
      </c>
      <c r="F17" s="35" t="str">
        <f>VLOOKUP(B17,Startovka!$A$2:$F$200,6,FALSE)</f>
        <v>M1</v>
      </c>
      <c r="G17" s="8" t="s">
        <v>17</v>
      </c>
      <c r="H17" s="8" t="s">
        <v>17</v>
      </c>
      <c r="I17" s="8" t="s">
        <v>17</v>
      </c>
      <c r="J17" s="8" t="s">
        <v>17</v>
      </c>
      <c r="K17" s="8"/>
      <c r="L17" s="8"/>
      <c r="M17" s="8" t="s">
        <v>17</v>
      </c>
      <c r="N17" s="8" t="s">
        <v>17</v>
      </c>
      <c r="O17" s="8" t="s">
        <v>17</v>
      </c>
      <c r="P17" s="8"/>
      <c r="Q17" s="8" t="s">
        <v>17</v>
      </c>
      <c r="R17" s="8" t="s">
        <v>17</v>
      </c>
      <c r="S17" s="8" t="s">
        <v>17</v>
      </c>
      <c r="T17" s="8" t="s">
        <v>17</v>
      </c>
      <c r="U17" s="8" t="s">
        <v>17</v>
      </c>
      <c r="V17" s="8" t="s">
        <v>17</v>
      </c>
      <c r="W17" s="8" t="s">
        <v>17</v>
      </c>
      <c r="X17" s="8" t="s">
        <v>17</v>
      </c>
      <c r="Y17" s="8">
        <f>IF(AA17&lt;=$AD$5,0,10*AE17)</f>
        <v>10</v>
      </c>
      <c r="Z17" s="3">
        <f>SUM(IF(G17="x",$G$7,0),IF(H17="x",$H$7,0),IF(I17="x",$I$7,0),IF(J17="x",$J$7,0),IF(K17="x",$K$7,0),IF(L17="x",$L$7,0),IF(M17="x",$M$7),IF(N17="x",$N$7,0),IF(O17="x",$O$7,0),IF(P17="x",$P$7,0),IF(Q17="x",$Q$7,0),IF(R17="x",$R$7,0),IF(S17="x",$S$7,0),IF(T17="x",$T$7,0),IF(U17="x",$U$7,0),IF(V17="x",$V$7,0),IF(W17="x",$W$7,0),IF(X17="x",$X$7,0)-Y17)</f>
        <v>350</v>
      </c>
      <c r="AA17" s="21">
        <v>6.3110613425925888E-2</v>
      </c>
      <c r="AB17" s="29">
        <v>4</v>
      </c>
      <c r="AC17" s="7">
        <v>85</v>
      </c>
      <c r="AE17" s="5">
        <f>IF(AA17&lt;=$AD$5,0,MINUTE(AA17-$AD$5))</f>
        <v>1</v>
      </c>
      <c r="AH17" s="28"/>
    </row>
    <row r="18" spans="1:35">
      <c r="A18" s="8">
        <v>11</v>
      </c>
      <c r="B18" s="43">
        <v>105</v>
      </c>
      <c r="C18" s="8" t="str">
        <f>VLOOKUP(B18,Startovka!$A$2:$F$200,2,FALSE)</f>
        <v>Vít</v>
      </c>
      <c r="D18" s="8" t="str">
        <f>VLOOKUP(B18,Startovka!$A$2:$F$200,3,FALSE)</f>
        <v>Jakub</v>
      </c>
      <c r="E18" s="8" t="str">
        <f>VLOOKUP(B18,Startovka!$A$2:$F$200,4,FALSE)</f>
        <v>Cykloservis Petr</v>
      </c>
      <c r="F18" s="35" t="str">
        <f>VLOOKUP(B18,Startovka!$A$2:$F$200,6,FALSE)</f>
        <v>M1</v>
      </c>
      <c r="G18" s="8" t="s">
        <v>17</v>
      </c>
      <c r="H18" s="8" t="s">
        <v>17</v>
      </c>
      <c r="I18" s="8" t="s">
        <v>17</v>
      </c>
      <c r="J18" s="8" t="s">
        <v>17</v>
      </c>
      <c r="K18" s="8" t="s">
        <v>17</v>
      </c>
      <c r="L18" s="8" t="s">
        <v>17</v>
      </c>
      <c r="M18" s="8"/>
      <c r="N18" s="8"/>
      <c r="O18" s="8" t="s">
        <v>17</v>
      </c>
      <c r="P18" s="8" t="s">
        <v>17</v>
      </c>
      <c r="Q18" s="8" t="s">
        <v>17</v>
      </c>
      <c r="R18" s="8" t="s">
        <v>17</v>
      </c>
      <c r="S18" s="8" t="s">
        <v>17</v>
      </c>
      <c r="T18" s="8" t="s">
        <v>17</v>
      </c>
      <c r="U18" s="8" t="s">
        <v>17</v>
      </c>
      <c r="V18" s="8" t="s">
        <v>17</v>
      </c>
      <c r="W18" s="8" t="s">
        <v>17</v>
      </c>
      <c r="X18" s="8" t="s">
        <v>17</v>
      </c>
      <c r="Y18" s="8">
        <f>IF(AA18&lt;=$AD$5,0,10*AE18)</f>
        <v>0</v>
      </c>
      <c r="Z18" s="3">
        <f>SUM(IF(G18="x",$G$7,0),IF(H18="x",$H$7,0),IF(I18="x",$I$7,0),IF(J18="x",$J$7,0),IF(K18="x",$K$7,0),IF(L18="x",$L$7,0),IF(M18="x",$M$7),IF(N18="x",$N$7,0),IF(O18="x",$O$7,0),IF(P18="x",$P$7,0),IF(Q18="x",$Q$7,0),IF(R18="x",$R$7,0),IF(S18="x",$S$7,0),IF(T18="x",$T$7,0),IF(U18="x",$U$7,0),IF(V18="x",$V$7,0),IF(W18="x",$W$7,0),IF(X18="x",$X$7,0)-Y18)</f>
        <v>340</v>
      </c>
      <c r="AA18" s="21">
        <v>5.9912789351851882E-2</v>
      </c>
      <c r="AB18" s="29">
        <v>5</v>
      </c>
      <c r="AC18" s="7">
        <v>80</v>
      </c>
      <c r="AE18" s="5">
        <f>IF(AA18&lt;=$AD$5,0,MINUTE(AA18-$AD$5))</f>
        <v>0</v>
      </c>
      <c r="AH18" s="28"/>
    </row>
    <row r="19" spans="1:35">
      <c r="A19" s="8">
        <v>12</v>
      </c>
      <c r="B19" s="44">
        <v>76</v>
      </c>
      <c r="C19" s="8" t="str">
        <f>VLOOKUP(B19,Startovka!$A$2:$F$200,2,FALSE)</f>
        <v>Johanovský</v>
      </c>
      <c r="D19" s="8" t="str">
        <f>VLOOKUP(B19,Startovka!$A$2:$F$200,3,FALSE)</f>
        <v>Tomáš</v>
      </c>
      <c r="E19" s="8" t="str">
        <f>VLOOKUP(B19,Startovka!$A$2:$F$200,4,FALSE)</f>
        <v>Stto Praha 4</v>
      </c>
      <c r="F19" s="35" t="str">
        <f>VLOOKUP(B19,Startovka!$A$2:$F$200,6,FALSE)</f>
        <v>M1</v>
      </c>
      <c r="G19" s="8" t="s">
        <v>17</v>
      </c>
      <c r="H19" s="8" t="s">
        <v>17</v>
      </c>
      <c r="I19" s="8" t="s">
        <v>17</v>
      </c>
      <c r="J19" s="8" t="s">
        <v>17</v>
      </c>
      <c r="K19" s="8" t="s">
        <v>17</v>
      </c>
      <c r="L19" s="8" t="s">
        <v>17</v>
      </c>
      <c r="M19" s="8" t="s">
        <v>17</v>
      </c>
      <c r="N19" s="8" t="s">
        <v>17</v>
      </c>
      <c r="O19" s="8"/>
      <c r="P19" s="8"/>
      <c r="Q19" s="8"/>
      <c r="R19" s="8" t="s">
        <v>17</v>
      </c>
      <c r="S19" s="8" t="s">
        <v>17</v>
      </c>
      <c r="T19" s="8" t="s">
        <v>17</v>
      </c>
      <c r="U19" s="8" t="s">
        <v>17</v>
      </c>
      <c r="V19" s="8" t="s">
        <v>17</v>
      </c>
      <c r="W19" s="8" t="s">
        <v>17</v>
      </c>
      <c r="X19" s="8" t="s">
        <v>17</v>
      </c>
      <c r="Y19" s="8">
        <f>IF(AA19&lt;=$AD$5,0,10*AE19)</f>
        <v>30</v>
      </c>
      <c r="Z19" s="3">
        <f>SUM(IF(G19="x",$G$7,0),IF(H19="x",$H$7,0),IF(I19="x",$I$7,0),IF(J19="x",$J$7,0),IF(K19="x",$K$7,0),IF(L19="x",$L$7,0),IF(M19="x",$M$7),IF(N19="x",$N$7,0),IF(O19="x",$O$7,0),IF(P19="x",$P$7,0),IF(Q19="x",$Q$7,0),IF(R19="x",$R$7,0),IF(S19="x",$S$7,0),IF(T19="x",$T$7,0),IF(U19="x",$U$7,0),IF(V19="x",$V$7,0),IF(W19="x",$W$7,0),IF(X19="x",$X$7,0)-Y19)</f>
        <v>340</v>
      </c>
      <c r="AA19" s="21">
        <v>6.4369178240740732E-2</v>
      </c>
      <c r="AB19" s="29">
        <v>6</v>
      </c>
      <c r="AC19" s="7">
        <v>78</v>
      </c>
      <c r="AE19" s="5">
        <f>IF(AA19&lt;=$AD$5,0,MINUTE(AA19-$AD$5))</f>
        <v>3</v>
      </c>
      <c r="AH19" s="28"/>
    </row>
    <row r="20" spans="1:35">
      <c r="A20" s="8">
        <v>13</v>
      </c>
      <c r="B20" s="43">
        <v>55</v>
      </c>
      <c r="C20" s="8" t="str">
        <f>VLOOKUP(B20,Startovka!$A$2:$F$200,2,FALSE)</f>
        <v>Městková</v>
      </c>
      <c r="D20" s="8" t="str">
        <f>VLOOKUP(B20,Startovka!$A$2:$F$200,3,FALSE)</f>
        <v>Kateřina</v>
      </c>
      <c r="E20" s="8" t="str">
        <f>VLOOKUP(B20,Startovka!$A$2:$F$200,4,FALSE)</f>
        <v>USK Praha</v>
      </c>
      <c r="F20" s="35" t="str">
        <f>VLOOKUP(B20,Startovka!$A$2:$F$200,6,FALSE)</f>
        <v>Z2</v>
      </c>
      <c r="G20" s="8" t="s">
        <v>17</v>
      </c>
      <c r="H20" s="8" t="s">
        <v>17</v>
      </c>
      <c r="I20" s="8" t="s">
        <v>17</v>
      </c>
      <c r="J20" s="8"/>
      <c r="K20" s="8" t="s">
        <v>17</v>
      </c>
      <c r="L20" s="8" t="s">
        <v>17</v>
      </c>
      <c r="M20" s="8"/>
      <c r="N20" s="8"/>
      <c r="O20" s="8" t="s">
        <v>17</v>
      </c>
      <c r="P20" s="8" t="s">
        <v>17</v>
      </c>
      <c r="Q20" s="8" t="s">
        <v>17</v>
      </c>
      <c r="R20" s="8" t="s">
        <v>17</v>
      </c>
      <c r="S20" s="8" t="s">
        <v>17</v>
      </c>
      <c r="T20" s="8" t="s">
        <v>17</v>
      </c>
      <c r="U20" s="8" t="s">
        <v>17</v>
      </c>
      <c r="V20" s="8" t="s">
        <v>17</v>
      </c>
      <c r="W20" s="8" t="s">
        <v>17</v>
      </c>
      <c r="X20" s="8" t="s">
        <v>17</v>
      </c>
      <c r="Y20" s="8">
        <f>IF(AA20&lt;=$AD$5,0,10*AE20)</f>
        <v>0</v>
      </c>
      <c r="Z20" s="3">
        <f>SUM(IF(G20="x",$G$7,0),IF(H20="x",$H$7,0),IF(I20="x",$I$7,0),IF(J20="x",$J$7,0),IF(K20="x",$K$7,0),IF(L20="x",$L$7,0),IF(M20="x",$M$7),IF(N20="x",$N$7,0),IF(O20="x",$O$7,0),IF(P20="x",$P$7,0),IF(Q20="x",$Q$7,0),IF(R20="x",$R$7,0),IF(S20="x",$S$7,0),IF(T20="x",$T$7,0),IF(U20="x",$U$7,0),IF(V20="x",$V$7,0),IF(W20="x",$W$7,0),IF(X20="x",$X$7,0)-Y20)</f>
        <v>330</v>
      </c>
      <c r="AA20" s="21">
        <v>5.9424965277777755E-2</v>
      </c>
      <c r="AB20" s="29">
        <v>1</v>
      </c>
      <c r="AC20" s="7">
        <v>80</v>
      </c>
      <c r="AE20" s="5">
        <f>IF(AA20&lt;=$AD$5,0,MINUTE(AA20-$AD$5))</f>
        <v>0</v>
      </c>
      <c r="AH20" s="28"/>
    </row>
    <row r="21" spans="1:35">
      <c r="A21" s="8">
        <v>14</v>
      </c>
      <c r="B21" s="44">
        <v>56</v>
      </c>
      <c r="C21" s="8" t="str">
        <f>VLOOKUP(B21,Startovka!$A$2:$F$200,2,FALSE)</f>
        <v>Městková</v>
      </c>
      <c r="D21" s="8" t="str">
        <f>VLOOKUP(B21,Startovka!$A$2:$F$200,3,FALSE)</f>
        <v>Lucie</v>
      </c>
      <c r="E21" s="8" t="str">
        <f>VLOOKUP(B21,Startovka!$A$2:$F$200,4,FALSE)</f>
        <v>Tempo Praha</v>
      </c>
      <c r="F21" s="35" t="str">
        <f>VLOOKUP(B21,Startovka!$A$2:$F$200,6,FALSE)</f>
        <v>Z1</v>
      </c>
      <c r="G21" s="8" t="s">
        <v>17</v>
      </c>
      <c r="H21" s="8" t="s">
        <v>17</v>
      </c>
      <c r="I21" s="8" t="s">
        <v>17</v>
      </c>
      <c r="J21" s="8"/>
      <c r="K21" s="8" t="s">
        <v>17</v>
      </c>
      <c r="L21" s="8" t="s">
        <v>17</v>
      </c>
      <c r="M21" s="8"/>
      <c r="N21" s="8"/>
      <c r="O21" s="8" t="s">
        <v>17</v>
      </c>
      <c r="P21" s="8" t="s">
        <v>17</v>
      </c>
      <c r="Q21" s="8" t="s">
        <v>17</v>
      </c>
      <c r="R21" s="8" t="s">
        <v>17</v>
      </c>
      <c r="S21" s="8" t="s">
        <v>17</v>
      </c>
      <c r="T21" s="8" t="s">
        <v>17</v>
      </c>
      <c r="U21" s="8" t="s">
        <v>17</v>
      </c>
      <c r="V21" s="8" t="s">
        <v>17</v>
      </c>
      <c r="W21" s="8" t="s">
        <v>17</v>
      </c>
      <c r="X21" s="8" t="s">
        <v>17</v>
      </c>
      <c r="Y21" s="8">
        <f>IF(AA21&lt;=$AD$5,0,10*AE21)</f>
        <v>0</v>
      </c>
      <c r="Z21" s="3">
        <f>SUM(IF(G21="x",$G$7,0),IF(H21="x",$H$7,0),IF(I21="x",$I$7,0),IF(J21="x",$J$7,0),IF(K21="x",$K$7,0),IF(L21="x",$L$7,0),IF(M21="x",$M$7),IF(N21="x",$N$7,0),IF(O21="x",$O$7,0),IF(P21="x",$P$7,0),IF(Q21="x",$Q$7,0),IF(R21="x",$R$7,0),IF(S21="x",$S$7,0),IF(T21="x",$T$7,0),IF(U21="x",$U$7,0),IF(V21="x",$V$7,0),IF(W21="x",$W$7,0),IF(X21="x",$X$7,0)-Y21)</f>
        <v>330</v>
      </c>
      <c r="AA21" s="21">
        <v>5.9432013888888857E-2</v>
      </c>
      <c r="AB21" s="29">
        <v>1</v>
      </c>
      <c r="AC21" s="7">
        <v>100</v>
      </c>
      <c r="AE21" s="5">
        <f>IF(AA21&lt;=$AD$5,0,MINUTE(AA21-$AD$5))</f>
        <v>0</v>
      </c>
      <c r="AH21" s="28"/>
    </row>
    <row r="22" spans="1:35">
      <c r="A22" s="8">
        <v>15</v>
      </c>
      <c r="B22" s="43">
        <v>54</v>
      </c>
      <c r="C22" s="8" t="str">
        <f>VLOOKUP(B22,Startovka!$A$2:$F$200,2,FALSE)</f>
        <v>Novák</v>
      </c>
      <c r="D22" s="8" t="str">
        <f>VLOOKUP(B22,Startovka!$A$2:$F$200,3,FALSE)</f>
        <v>Franta</v>
      </c>
      <c r="E22" s="8" t="str">
        <f>VLOOKUP(B22,Startovka!$A$2:$F$200,4,FALSE)</f>
        <v>Tasselli</v>
      </c>
      <c r="F22" s="35" t="str">
        <f>VLOOKUP(B22,Startovka!$A$2:$F$200,6,FALSE)</f>
        <v>M0</v>
      </c>
      <c r="G22" s="8" t="s">
        <v>17</v>
      </c>
      <c r="H22" s="8" t="s">
        <v>17</v>
      </c>
      <c r="I22" s="8" t="s">
        <v>17</v>
      </c>
      <c r="J22" s="8" t="s">
        <v>17</v>
      </c>
      <c r="K22" s="8" t="s">
        <v>17</v>
      </c>
      <c r="L22" s="8" t="s">
        <v>17</v>
      </c>
      <c r="M22" s="8" t="s">
        <v>17</v>
      </c>
      <c r="N22" s="8" t="s">
        <v>17</v>
      </c>
      <c r="O22" s="8" t="s">
        <v>17</v>
      </c>
      <c r="P22" s="8" t="s">
        <v>17</v>
      </c>
      <c r="Q22" s="8" t="s">
        <v>17</v>
      </c>
      <c r="R22" s="8"/>
      <c r="S22" s="8"/>
      <c r="T22" s="8"/>
      <c r="U22" s="8" t="s">
        <v>17</v>
      </c>
      <c r="V22" s="8" t="s">
        <v>17</v>
      </c>
      <c r="W22" s="8" t="s">
        <v>17</v>
      </c>
      <c r="X22" s="8" t="s">
        <v>17</v>
      </c>
      <c r="Y22" s="8">
        <f>IF(AA22&lt;=$AD$5,0,10*AE22)</f>
        <v>0</v>
      </c>
      <c r="Z22" s="3">
        <f>SUM(IF(G22="x",$G$7,0),IF(H22="x",$H$7,0),IF(I22="x",$I$7,0),IF(J22="x",$J$7,0),IF(K22="x",$K$7,0),IF(L22="x",$L$7,0),IF(M22="x",$M$7),IF(N22="x",$N$7,0),IF(O22="x",$O$7,0),IF(P22="x",$P$7,0),IF(Q22="x",$Q$7,0),IF(R22="x",$R$7,0),IF(S22="x",$S$7,0),IF(T22="x",$T$7,0),IF(U22="x",$U$7,0),IF(V22="x",$V$7,0),IF(W22="x",$W$7,0),IF(X22="x",$X$7,0)-Y22)</f>
        <v>330</v>
      </c>
      <c r="AA22" s="21">
        <v>6.069030092592595E-2</v>
      </c>
      <c r="AB22" s="29">
        <v>3</v>
      </c>
      <c r="AC22" s="7">
        <v>70</v>
      </c>
      <c r="AE22" s="5">
        <f>IF(AA22&lt;=$AD$5,0,MINUTE(AA22-$AD$5))</f>
        <v>0</v>
      </c>
      <c r="AH22" s="28"/>
      <c r="AI22" t="s">
        <v>15</v>
      </c>
    </row>
    <row r="23" spans="1:35">
      <c r="A23" s="8">
        <v>16</v>
      </c>
      <c r="B23" s="44">
        <v>113</v>
      </c>
      <c r="C23" s="8" t="str">
        <f>VLOOKUP(B23,Startovka!$A$2:$F$200,2,FALSE)</f>
        <v>Valtr</v>
      </c>
      <c r="D23" s="8" t="str">
        <f>VLOOKUP(B23,Startovka!$A$2:$F$200,3,FALSE)</f>
        <v>Matěj</v>
      </c>
      <c r="E23" s="8" t="str">
        <f>VLOOKUP(B23,Startovka!$A$2:$F$200,4,FALSE)</f>
        <v>TRIVA Praha</v>
      </c>
      <c r="F23" s="35" t="str">
        <f>VLOOKUP(B23,Startovka!$A$2:$F$200,6,FALSE)</f>
        <v>M1</v>
      </c>
      <c r="G23" s="8" t="s">
        <v>17</v>
      </c>
      <c r="H23" s="8" t="s">
        <v>17</v>
      </c>
      <c r="I23" s="8" t="s">
        <v>17</v>
      </c>
      <c r="J23" s="8" t="s">
        <v>17</v>
      </c>
      <c r="K23" s="8" t="s">
        <v>17</v>
      </c>
      <c r="L23" s="8" t="s">
        <v>17</v>
      </c>
      <c r="M23" s="8" t="s">
        <v>17</v>
      </c>
      <c r="N23" s="8" t="s">
        <v>17</v>
      </c>
      <c r="O23" s="8"/>
      <c r="P23" s="8"/>
      <c r="Q23" s="8" t="s">
        <v>17</v>
      </c>
      <c r="R23" s="8"/>
      <c r="S23" s="8" t="s">
        <v>17</v>
      </c>
      <c r="T23" s="8"/>
      <c r="U23" s="8" t="s">
        <v>17</v>
      </c>
      <c r="V23" s="8" t="s">
        <v>17</v>
      </c>
      <c r="W23" s="8" t="s">
        <v>17</v>
      </c>
      <c r="X23" s="8" t="s">
        <v>17</v>
      </c>
      <c r="Y23" s="8">
        <f>IF(AA23&lt;=$AD$5,0,10*AE23)</f>
        <v>20</v>
      </c>
      <c r="Z23" s="3">
        <f>SUM(IF(G23="x",$G$7,0),IF(H23="x",$H$7,0),IF(I23="x",$I$7,0),IF(J23="x",$J$7,0),IF(K23="x",$K$7,0),IF(L23="x",$L$7,0),IF(M23="x",$M$7),IF(N23="x",$N$7,0),IF(O23="x",$O$7,0),IF(P23="x",$P$7,0),IF(Q23="x",$Q$7,0),IF(R23="x",$R$7,0),IF(S23="x",$S$7,0),IF(T23="x",$T$7,0),IF(U23="x",$U$7,0),IF(V23="x",$V$7,0),IF(W23="x",$W$7,0),IF(X23="x",$X$7,0)-Y23)</f>
        <v>330</v>
      </c>
      <c r="AA23" s="21">
        <v>6.3199456018518479E-2</v>
      </c>
      <c r="AB23" s="29">
        <v>7</v>
      </c>
      <c r="AC23" s="7">
        <v>76</v>
      </c>
      <c r="AE23" s="5">
        <f>IF(AA23&lt;=$AD$5,0,MINUTE(AA23-$AD$5))</f>
        <v>2</v>
      </c>
      <c r="AH23" s="28"/>
    </row>
    <row r="24" spans="1:35">
      <c r="A24" s="8">
        <v>17</v>
      </c>
      <c r="B24" s="43">
        <v>98</v>
      </c>
      <c r="C24" s="8" t="str">
        <f>VLOOKUP(B24,Startovka!$A$2:$F$200,2,FALSE)</f>
        <v>Křížek</v>
      </c>
      <c r="D24" s="8" t="str">
        <f>VLOOKUP(B24,Startovka!$A$2:$F$200,3,FALSE)</f>
        <v>Tomáš</v>
      </c>
      <c r="E24" s="8"/>
      <c r="F24" s="35" t="str">
        <f>VLOOKUP(B24,Startovka!$A$2:$F$200,6,FALSE)</f>
        <v>M1</v>
      </c>
      <c r="G24" s="8"/>
      <c r="H24" s="8" t="s">
        <v>17</v>
      </c>
      <c r="I24" s="8" t="s">
        <v>17</v>
      </c>
      <c r="J24" s="8" t="s">
        <v>17</v>
      </c>
      <c r="K24" s="8"/>
      <c r="L24" s="8"/>
      <c r="M24" s="8" t="s">
        <v>17</v>
      </c>
      <c r="N24" s="8" t="s">
        <v>17</v>
      </c>
      <c r="O24" s="8" t="s">
        <v>17</v>
      </c>
      <c r="P24" s="8"/>
      <c r="Q24" s="8" t="s">
        <v>17</v>
      </c>
      <c r="R24" s="8" t="s">
        <v>17</v>
      </c>
      <c r="S24" s="8" t="s">
        <v>17</v>
      </c>
      <c r="T24" s="8" t="s">
        <v>17</v>
      </c>
      <c r="U24" s="8" t="s">
        <v>17</v>
      </c>
      <c r="V24" s="8" t="s">
        <v>17</v>
      </c>
      <c r="W24" s="8" t="s">
        <v>17</v>
      </c>
      <c r="X24" s="8"/>
      <c r="Y24" s="8">
        <f>IF(AA24&lt;=$AD$5,0,10*AE24)</f>
        <v>0</v>
      </c>
      <c r="Z24" s="3">
        <f>SUM(IF(G24="x",$G$7,0),IF(H24="x",$H$7,0),IF(I24="x",$I$7,0),IF(J24="x",$J$7,0),IF(K24="x",$K$7,0),IF(L24="x",$L$7,0),IF(M24="x",$M$7),IF(N24="x",$N$7,0),IF(O24="x",$O$7,0),IF(P24="x",$P$7,0),IF(Q24="x",$Q$7,0),IF(R24="x",$R$7,0),IF(S24="x",$S$7,0),IF(T24="x",$T$7,0),IF(U24="x",$U$7,0),IF(V24="x",$V$7,0),IF(W24="x",$W$7,0),IF(X24="x",$X$7,0)-Y24)</f>
        <v>320</v>
      </c>
      <c r="AA24" s="21">
        <v>5.7248460648148113E-2</v>
      </c>
      <c r="AB24" s="29">
        <v>8</v>
      </c>
      <c r="AC24" s="7">
        <v>74</v>
      </c>
      <c r="AE24" s="5">
        <f>IF(AA24&lt;=$AD$5,0,MINUTE(AA24-$AD$5))</f>
        <v>0</v>
      </c>
      <c r="AH24" s="28"/>
    </row>
    <row r="25" spans="1:35">
      <c r="A25" s="8">
        <v>18</v>
      </c>
      <c r="B25" s="44">
        <v>59</v>
      </c>
      <c r="C25" s="8" t="str">
        <f>VLOOKUP(B25,Startovka!$A$2:$F$200,2,FALSE)</f>
        <v>Rožek</v>
      </c>
      <c r="D25" s="8" t="str">
        <f>VLOOKUP(B25,Startovka!$A$2:$F$200,3,FALSE)</f>
        <v>David</v>
      </c>
      <c r="E25" s="8" t="str">
        <f>VLOOKUP(B25,Startovka!$A$2:$F$200,4,FALSE)</f>
        <v>MFP Říčany</v>
      </c>
      <c r="F25" s="35" t="str">
        <f>VLOOKUP(B25,Startovka!$A$2:$F$200,6,FALSE)</f>
        <v>M2</v>
      </c>
      <c r="G25" s="8"/>
      <c r="H25" s="8" t="s">
        <v>17</v>
      </c>
      <c r="I25" s="8" t="s">
        <v>17</v>
      </c>
      <c r="J25" s="8" t="s">
        <v>17</v>
      </c>
      <c r="K25" s="8" t="s">
        <v>17</v>
      </c>
      <c r="L25" s="8" t="s">
        <v>17</v>
      </c>
      <c r="M25" s="8" t="s">
        <v>17</v>
      </c>
      <c r="N25" s="8" t="s">
        <v>17</v>
      </c>
      <c r="O25" s="8"/>
      <c r="P25" s="8"/>
      <c r="Q25" s="8" t="s">
        <v>17</v>
      </c>
      <c r="R25" s="8" t="s">
        <v>17</v>
      </c>
      <c r="S25" s="8" t="s">
        <v>17</v>
      </c>
      <c r="T25" s="8" t="s">
        <v>17</v>
      </c>
      <c r="U25" s="8"/>
      <c r="V25" s="8" t="s">
        <v>17</v>
      </c>
      <c r="W25" s="8" t="s">
        <v>17</v>
      </c>
      <c r="X25" s="8" t="s">
        <v>17</v>
      </c>
      <c r="Y25" s="8">
        <f>IF(AA25&lt;=$AD$5,0,10*AE25)</f>
        <v>0</v>
      </c>
      <c r="Z25" s="3">
        <f>SUM(IF(G25="x",$G$7,0),IF(H25="x",$H$7,0),IF(I25="x",$I$7,0),IF(J25="x",$J$7,0),IF(K25="x",$K$7,0),IF(L25="x",$L$7,0),IF(M25="x",$M$7),IF(N25="x",$N$7,0),IF(O25="x",$O$7,0),IF(P25="x",$P$7,0),IF(Q25="x",$Q$7,0),IF(R25="x",$R$7,0),IF(S25="x",$S$7,0),IF(T25="x",$T$7,0),IF(U25="x",$U$7,0),IF(V25="x",$V$7,0),IF(W25="x",$W$7,0),IF(X25="x",$X$7,0)-Y25)</f>
        <v>320</v>
      </c>
      <c r="AA25" s="21">
        <v>6.2262407407407447E-2</v>
      </c>
      <c r="AB25" s="29">
        <v>4</v>
      </c>
      <c r="AC25" s="7">
        <v>85</v>
      </c>
      <c r="AE25" s="5">
        <f>IF(AA25&lt;=$AD$5,0,MINUTE(AA25-$AD$5))</f>
        <v>0</v>
      </c>
      <c r="AH25" s="28"/>
    </row>
    <row r="26" spans="1:35">
      <c r="A26" s="8">
        <v>19</v>
      </c>
      <c r="B26" s="43">
        <v>26</v>
      </c>
      <c r="C26" s="8" t="str">
        <f>VLOOKUP(B26,Startovka!$A$2:$F$200,2,FALSE)</f>
        <v>Čapek</v>
      </c>
      <c r="D26" s="8" t="str">
        <f>VLOOKUP(B26,Startovka!$A$2:$F$200,3,FALSE)</f>
        <v>Jan</v>
      </c>
      <c r="E26" s="8" t="str">
        <f>VLOOKUP(B26,Startovka!$A$2:$F$200,4,FALSE)</f>
        <v>pivohoryrum.net</v>
      </c>
      <c r="F26" s="35" t="str">
        <f>VLOOKUP(B26,Startovka!$A$2:$F$200,6,FALSE)</f>
        <v>M1</v>
      </c>
      <c r="G26" s="8" t="s">
        <v>17</v>
      </c>
      <c r="H26" s="8" t="s">
        <v>17</v>
      </c>
      <c r="I26" s="8" t="s">
        <v>17</v>
      </c>
      <c r="J26" s="8" t="s">
        <v>17</v>
      </c>
      <c r="K26" s="8"/>
      <c r="L26" s="8" t="s">
        <v>17</v>
      </c>
      <c r="M26" s="8" t="s">
        <v>17</v>
      </c>
      <c r="N26" s="8" t="s">
        <v>17</v>
      </c>
      <c r="O26" s="8"/>
      <c r="P26" s="8" t="s">
        <v>17</v>
      </c>
      <c r="Q26" s="8" t="s">
        <v>17</v>
      </c>
      <c r="R26" s="8" t="s">
        <v>17</v>
      </c>
      <c r="S26" s="8"/>
      <c r="T26" s="8"/>
      <c r="U26" s="8" t="s">
        <v>17</v>
      </c>
      <c r="V26" s="8" t="s">
        <v>17</v>
      </c>
      <c r="W26" s="8" t="s">
        <v>17</v>
      </c>
      <c r="X26" s="8" t="s">
        <v>17</v>
      </c>
      <c r="Y26" s="8">
        <f>IF(AA26&lt;=$AD$5,0,10*AE26)</f>
        <v>0</v>
      </c>
      <c r="Z26" s="3">
        <f>SUM(IF(G26="x",$G$7,0),IF(H26="x",$H$7,0),IF(I26="x",$I$7,0),IF(J26="x",$J$7,0),IF(K26="x",$K$7,0),IF(L26="x",$L$7,0),IF(M26="x",$M$7),IF(N26="x",$N$7,0),IF(O26="x",$O$7,0),IF(P26="x",$P$7,0),IF(Q26="x",$Q$7,0),IF(R26="x",$R$7,0),IF(S26="x",$S$7,0),IF(T26="x",$T$7,0),IF(U26="x",$U$7,0),IF(V26="x",$V$7,0),IF(W26="x",$W$7,0),IF(X26="x",$X$7,0)-Y26)</f>
        <v>320</v>
      </c>
      <c r="AA26" s="21">
        <v>6.2376469907407375E-2</v>
      </c>
      <c r="AB26" s="29">
        <v>9</v>
      </c>
      <c r="AC26" s="7">
        <v>72</v>
      </c>
      <c r="AE26" s="5">
        <f>IF(AA26&lt;=$AD$5,0,MINUTE(AA26-$AD$5))</f>
        <v>0</v>
      </c>
      <c r="AH26" s="28"/>
    </row>
    <row r="27" spans="1:35">
      <c r="A27" s="8">
        <v>20</v>
      </c>
      <c r="B27" s="44">
        <v>15</v>
      </c>
      <c r="C27" s="8" t="str">
        <f>VLOOKUP(B27,Startovka!$A$2:$F$200,2,FALSE)</f>
        <v>Janeček</v>
      </c>
      <c r="D27" s="8" t="str">
        <f>VLOOKUP(B27,Startovka!$A$2:$F$200,3,FALSE)</f>
        <v>Ondřej</v>
      </c>
      <c r="E27" s="8" t="str">
        <f>VLOOKUP(B27,Startovka!$A$2:$F$200,4,FALSE)</f>
        <v>Ujezd</v>
      </c>
      <c r="F27" s="35" t="str">
        <f>VLOOKUP(B27,Startovka!$A$2:$F$200,6,FALSE)</f>
        <v>M2</v>
      </c>
      <c r="G27" s="8" t="s">
        <v>17</v>
      </c>
      <c r="H27" s="8" t="s">
        <v>17</v>
      </c>
      <c r="I27" s="8" t="s">
        <v>17</v>
      </c>
      <c r="J27" s="8" t="s">
        <v>17</v>
      </c>
      <c r="K27" s="8"/>
      <c r="L27" s="8" t="s">
        <v>17</v>
      </c>
      <c r="M27" s="8" t="s">
        <v>17</v>
      </c>
      <c r="N27" s="8"/>
      <c r="O27" s="8" t="s">
        <v>17</v>
      </c>
      <c r="P27" s="8" t="s">
        <v>17</v>
      </c>
      <c r="Q27" s="8" t="s">
        <v>17</v>
      </c>
      <c r="R27" s="8" t="s">
        <v>17</v>
      </c>
      <c r="S27" s="8" t="s">
        <v>17</v>
      </c>
      <c r="T27" s="8" t="s">
        <v>17</v>
      </c>
      <c r="U27" s="8" t="s">
        <v>17</v>
      </c>
      <c r="V27" s="8" t="s">
        <v>17</v>
      </c>
      <c r="W27" s="8" t="s">
        <v>17</v>
      </c>
      <c r="X27" s="8" t="s">
        <v>17</v>
      </c>
      <c r="Y27" s="8">
        <f>IF(AA27&lt;=$AD$5,0,10*AE27)</f>
        <v>30</v>
      </c>
      <c r="Z27" s="3">
        <f>SUM(IF(G27="x",$G$7,0),IF(H27="x",$H$7,0),IF(I27="x",$I$7,0),IF(J27="x",$J$7,0),IF(K27="x",$K$7,0),IF(L27="x",$L$7,0),IF(M27="x",$M$7),IF(N27="x",$N$7,0),IF(O27="x",$O$7,0),IF(P27="x",$P$7,0),IF(Q27="x",$Q$7,0),IF(R27="x",$R$7,0),IF(S27="x",$S$7,0),IF(T27="x",$T$7,0),IF(U27="x",$U$7,0),IF(V27="x",$V$7,0),IF(W27="x",$W$7,0),IF(X27="x",$X$7,0)-Y27)</f>
        <v>320</v>
      </c>
      <c r="AA27" s="21">
        <v>6.3972534722222196E-2</v>
      </c>
      <c r="AB27" s="29">
        <v>5</v>
      </c>
      <c r="AC27" s="7">
        <v>80</v>
      </c>
      <c r="AE27" s="5">
        <f>IF(AA27&lt;=$AD$5,0,MINUTE(AA27-$AD$5))</f>
        <v>3</v>
      </c>
      <c r="AH27" s="28"/>
    </row>
    <row r="28" spans="1:35">
      <c r="A28" s="8">
        <v>21</v>
      </c>
      <c r="B28" s="43">
        <v>42</v>
      </c>
      <c r="C28" s="8" t="str">
        <f>VLOOKUP(B28,Startovka!$A$2:$F$200,2,FALSE)</f>
        <v>Šumera</v>
      </c>
      <c r="D28" s="8" t="str">
        <f>VLOOKUP(B28,Startovka!$A$2:$F$200,3,FALSE)</f>
        <v>Martin</v>
      </c>
      <c r="E28" s="8" t="str">
        <f>VLOOKUP(B28,Startovka!$A$2:$F$200,4,FALSE)</f>
        <v>CK Úvaly</v>
      </c>
      <c r="F28" s="35" t="str">
        <f>VLOOKUP(B28,Startovka!$A$2:$F$200,6,FALSE)</f>
        <v>M1</v>
      </c>
      <c r="G28" s="8" t="s">
        <v>17</v>
      </c>
      <c r="H28" s="8" t="s">
        <v>17</v>
      </c>
      <c r="I28" s="8" t="s">
        <v>17</v>
      </c>
      <c r="J28" s="8" t="s">
        <v>17</v>
      </c>
      <c r="K28" s="8" t="s">
        <v>17</v>
      </c>
      <c r="L28" s="8" t="s">
        <v>17</v>
      </c>
      <c r="M28" s="8" t="s">
        <v>17</v>
      </c>
      <c r="N28" s="8" t="s">
        <v>17</v>
      </c>
      <c r="O28" s="8" t="s">
        <v>17</v>
      </c>
      <c r="P28" s="8" t="s">
        <v>17</v>
      </c>
      <c r="Q28" s="8" t="s">
        <v>17</v>
      </c>
      <c r="R28" s="8" t="s">
        <v>17</v>
      </c>
      <c r="S28" s="8" t="s">
        <v>17</v>
      </c>
      <c r="T28" s="8"/>
      <c r="U28" s="8" t="s">
        <v>17</v>
      </c>
      <c r="V28" s="8" t="s">
        <v>17</v>
      </c>
      <c r="W28" s="8" t="s">
        <v>17</v>
      </c>
      <c r="X28" s="8" t="s">
        <v>17</v>
      </c>
      <c r="Y28" s="8">
        <f>IF(AA28&lt;=$AD$5,0,10*AE28)</f>
        <v>70</v>
      </c>
      <c r="Z28" s="3">
        <f>SUM(IF(G28="x",$G$7,0),IF(H28="x",$H$7,0),IF(I28="x",$I$7,0),IF(J28="x",$J$7,0),IF(K28="x",$K$7,0),IF(L28="x",$L$7,0),IF(M28="x",$M$7),IF(N28="x",$N$7,0),IF(O28="x",$O$7,0),IF(P28="x",$P$7,0),IF(Q28="x",$Q$7,0),IF(R28="x",$R$7,0),IF(S28="x",$S$7,0),IF(T28="x",$T$7,0),IF(U28="x",$U$7,0),IF(V28="x",$V$7,0),IF(W28="x",$W$7,0),IF(X28="x",$X$7,0)-Y28)</f>
        <v>320</v>
      </c>
      <c r="AA28" s="21">
        <v>6.7044606481481459E-2</v>
      </c>
      <c r="AB28" s="29">
        <v>10</v>
      </c>
      <c r="AC28" s="7">
        <v>70</v>
      </c>
      <c r="AE28" s="5">
        <f>IF(AA28&lt;=$AD$5,0,MINUTE(AA28-$AD$5))</f>
        <v>7</v>
      </c>
      <c r="AH28" s="28"/>
    </row>
    <row r="29" spans="1:35">
      <c r="A29" s="8">
        <v>22</v>
      </c>
      <c r="B29" s="44">
        <v>79</v>
      </c>
      <c r="C29" s="8" t="str">
        <f>VLOOKUP(B29,Startovka!$A$2:$F$200,2,FALSE)</f>
        <v>Hřebík</v>
      </c>
      <c r="D29" s="8"/>
      <c r="E29" s="8" t="str">
        <f>VLOOKUP(B29,Startovka!$A$2:$F$200,4,FALSE)</f>
        <v>Vnitřnosť</v>
      </c>
      <c r="F29" s="35" t="str">
        <f>VLOOKUP(B29,Startovka!$A$2:$F$200,6,FALSE)</f>
        <v>M3</v>
      </c>
      <c r="G29" s="8"/>
      <c r="H29" s="8" t="s">
        <v>17</v>
      </c>
      <c r="I29" s="8" t="s">
        <v>17</v>
      </c>
      <c r="J29" s="8" t="s">
        <v>17</v>
      </c>
      <c r="K29" s="8" t="s">
        <v>17</v>
      </c>
      <c r="L29" s="8" t="s">
        <v>17</v>
      </c>
      <c r="M29" s="8" t="s">
        <v>17</v>
      </c>
      <c r="N29" s="8" t="s">
        <v>17</v>
      </c>
      <c r="O29" s="8" t="s">
        <v>17</v>
      </c>
      <c r="P29" s="8" t="s">
        <v>17</v>
      </c>
      <c r="Q29" s="8" t="s">
        <v>17</v>
      </c>
      <c r="R29" s="8"/>
      <c r="S29" s="8"/>
      <c r="T29" s="8"/>
      <c r="U29" s="8" t="s">
        <v>17</v>
      </c>
      <c r="V29" s="8" t="s">
        <v>17</v>
      </c>
      <c r="W29" s="8" t="s">
        <v>17</v>
      </c>
      <c r="X29" s="8" t="s">
        <v>17</v>
      </c>
      <c r="Y29" s="8">
        <f>IF(AA29&lt;=$AD$5,0,10*AE29)</f>
        <v>0</v>
      </c>
      <c r="Z29" s="3">
        <f>SUM(IF(G29="x",$G$7,0),IF(H29="x",$H$7,0),IF(I29="x",$I$7,0),IF(J29="x",$J$7,0),IF(K29="x",$K$7,0),IF(L29="x",$L$7,0),IF(M29="x",$M$7),IF(N29="x",$N$7,0),IF(O29="x",$O$7,0),IF(P29="x",$P$7,0),IF(Q29="x",$Q$7,0),IF(R29="x",$R$7,0),IF(S29="x",$S$7,0),IF(T29="x",$T$7,0),IF(U29="x",$U$7,0),IF(V29="x",$V$7,0),IF(W29="x",$W$7,0),IF(X29="x",$X$7,0)-Y29)</f>
        <v>310</v>
      </c>
      <c r="AA29" s="21">
        <v>5.9386574074074071E-2</v>
      </c>
      <c r="AB29" s="29">
        <v>2</v>
      </c>
      <c r="AC29" s="7">
        <v>75</v>
      </c>
      <c r="AE29" s="5">
        <f>IF(AA29&lt;=$AD$5,0,MINUTE(AA29-$AD$5))</f>
        <v>0</v>
      </c>
      <c r="AH29" s="28"/>
    </row>
    <row r="30" spans="1:35">
      <c r="A30" s="8">
        <v>23</v>
      </c>
      <c r="B30" s="43">
        <v>11</v>
      </c>
      <c r="C30" s="8" t="str">
        <f>VLOOKUP(B30,Startovka!$A$2:$F$200,2,FALSE)</f>
        <v>Hladký</v>
      </c>
      <c r="D30" s="8" t="str">
        <f>VLOOKUP(B30,Startovka!$A$2:$F$200,3,FALSE)</f>
        <v>Ľuboš</v>
      </c>
      <c r="E30" s="8" t="str">
        <f>VLOOKUP(B30,Startovka!$A$2:$F$200,4,FALSE)</f>
        <v>KOS Slavie VŠ Plzeň</v>
      </c>
      <c r="F30" s="35" t="str">
        <f>VLOOKUP(B30,Startovka!$A$2:$F$200,6,FALSE)</f>
        <v>M1</v>
      </c>
      <c r="G30" s="8" t="s">
        <v>17</v>
      </c>
      <c r="H30" s="8" t="s">
        <v>17</v>
      </c>
      <c r="I30" s="8" t="s">
        <v>17</v>
      </c>
      <c r="J30" s="8"/>
      <c r="K30" s="8"/>
      <c r="L30" s="8"/>
      <c r="M30" s="8"/>
      <c r="N30" s="8" t="s">
        <v>17</v>
      </c>
      <c r="O30" s="8" t="s">
        <v>17</v>
      </c>
      <c r="P30" s="8"/>
      <c r="Q30" s="8" t="s">
        <v>17</v>
      </c>
      <c r="R30" s="8" t="s">
        <v>17</v>
      </c>
      <c r="S30" s="8" t="s">
        <v>17</v>
      </c>
      <c r="T30" s="8" t="s">
        <v>17</v>
      </c>
      <c r="U30" s="8" t="s">
        <v>17</v>
      </c>
      <c r="V30" s="8" t="s">
        <v>17</v>
      </c>
      <c r="W30" s="8" t="s">
        <v>17</v>
      </c>
      <c r="X30" s="8" t="s">
        <v>17</v>
      </c>
      <c r="Y30" s="8">
        <f>IF(AA30&lt;=$AD$5,0,10*AE30)</f>
        <v>10</v>
      </c>
      <c r="Z30" s="3">
        <f>SUM(IF(G30="x",$G$7,0),IF(H30="x",$H$7,0),IF(I30="x",$I$7,0),IF(J30="x",$J$7,0),IF(K30="x",$K$7,0),IF(L30="x",$L$7,0),IF(M30="x",$M$7),IF(N30="x",$N$7,0),IF(O30="x",$O$7,0),IF(P30="x",$P$7,0),IF(Q30="x",$Q$7,0),IF(R30="x",$R$7,0),IF(S30="x",$S$7,0),IF(T30="x",$T$7,0),IF(U30="x",$U$7,0),IF(V30="x",$V$7,0),IF(W30="x",$W$7,0),IF(X30="x",$X$7,0)-Y30)</f>
        <v>310</v>
      </c>
      <c r="AA30" s="21">
        <v>6.2755046296296302E-2</v>
      </c>
      <c r="AB30" s="29">
        <v>11</v>
      </c>
      <c r="AC30" s="7">
        <v>68</v>
      </c>
      <c r="AE30" s="5">
        <f>IF(AA30&lt;=$AD$5,0,MINUTE(AA30-$AD$5))</f>
        <v>1</v>
      </c>
      <c r="AH30" s="28"/>
    </row>
    <row r="31" spans="1:35">
      <c r="A31" s="8">
        <v>24</v>
      </c>
      <c r="B31" s="44">
        <v>94</v>
      </c>
      <c r="C31" s="8" t="str">
        <f>VLOOKUP(B31,Startovka!$A$2:$F$200,2,FALSE)</f>
        <v>Čermák</v>
      </c>
      <c r="D31" s="8" t="str">
        <f>VLOOKUP(B31,Startovka!$A$2:$F$200,3,FALSE)</f>
        <v>Jakub</v>
      </c>
      <c r="E31" s="8" t="str">
        <f>VLOOKUP(B31,Startovka!$A$2:$F$200,4,FALSE)</f>
        <v>Tri - ski Horní Počernice</v>
      </c>
      <c r="F31" s="35" t="str">
        <f>VLOOKUP(B31,Startovka!$A$2:$F$200,6,FALSE)</f>
        <v>M1</v>
      </c>
      <c r="G31" s="8" t="s">
        <v>17</v>
      </c>
      <c r="H31" s="8" t="s">
        <v>17</v>
      </c>
      <c r="I31" s="8" t="s">
        <v>17</v>
      </c>
      <c r="J31" s="8" t="s">
        <v>17</v>
      </c>
      <c r="K31" s="8" t="s">
        <v>17</v>
      </c>
      <c r="L31" s="8" t="s">
        <v>17</v>
      </c>
      <c r="M31" s="8" t="s">
        <v>17</v>
      </c>
      <c r="N31" s="8" t="s">
        <v>17</v>
      </c>
      <c r="O31" s="8"/>
      <c r="P31" s="8"/>
      <c r="Q31" s="8"/>
      <c r="R31" s="8" t="s">
        <v>17</v>
      </c>
      <c r="S31" s="8"/>
      <c r="T31" s="8"/>
      <c r="U31" s="8" t="s">
        <v>17</v>
      </c>
      <c r="V31" s="8"/>
      <c r="W31" s="8" t="s">
        <v>17</v>
      </c>
      <c r="X31" s="8" t="s">
        <v>17</v>
      </c>
      <c r="Y31" s="8">
        <f>IF(AA31&lt;=$AD$5,0,10*AE31)</f>
        <v>0</v>
      </c>
      <c r="Z31" s="3">
        <f>SUM(IF(G31="x",$G$7,0),IF(H31="x",$H$7,0),IF(I31="x",$I$7,0),IF(J31="x",$J$7,0),IF(K31="x",$K$7,0),IF(L31="x",$L$7,0),IF(M31="x",$M$7),IF(N31="x",$N$7,0),IF(O31="x",$O$7,0),IF(P31="x",$P$7,0),IF(Q31="x",$Q$7,0),IF(R31="x",$R$7,0),IF(S31="x",$S$7,0),IF(T31="x",$T$7,0),IF(U31="x",$U$7,0),IF(V31="x",$V$7,0),IF(W31="x",$W$7,0),IF(X31="x",$X$7,0)-Y31)</f>
        <v>300</v>
      </c>
      <c r="AA31" s="21">
        <v>6.2131956018518515E-2</v>
      </c>
      <c r="AB31" s="29">
        <v>12</v>
      </c>
      <c r="AC31" s="7">
        <v>66</v>
      </c>
      <c r="AE31" s="5">
        <f>IF(AA31&lt;=$AD$5,0,MINUTE(AA31-$AD$5))</f>
        <v>0</v>
      </c>
      <c r="AH31" s="28"/>
    </row>
    <row r="32" spans="1:35">
      <c r="A32" s="8">
        <v>25</v>
      </c>
      <c r="B32" s="43">
        <v>93</v>
      </c>
      <c r="C32" s="8" t="str">
        <f>VLOOKUP(B32,Startovka!$A$2:$F$200,2,FALSE)</f>
        <v xml:space="preserve">Čermák </v>
      </c>
      <c r="D32" s="8" t="str">
        <f>VLOOKUP(B32,Startovka!$A$2:$F$200,3,FALSE)</f>
        <v xml:space="preserve">Jakub </v>
      </c>
      <c r="E32" s="8" t="str">
        <f>VLOOKUP(B32,Startovka!$A$2:$F$200,4,FALSE)</f>
        <v>TRI-SKI Horní Počernice</v>
      </c>
      <c r="F32" s="35" t="str">
        <f>VLOOKUP(B32,Startovka!$A$2:$F$200,6,FALSE)</f>
        <v>M3</v>
      </c>
      <c r="G32" s="8" t="s">
        <v>17</v>
      </c>
      <c r="H32" s="8" t="s">
        <v>17</v>
      </c>
      <c r="I32" s="8" t="s">
        <v>17</v>
      </c>
      <c r="J32" s="8" t="s">
        <v>17</v>
      </c>
      <c r="K32" s="8" t="s">
        <v>17</v>
      </c>
      <c r="L32" s="8" t="s">
        <v>17</v>
      </c>
      <c r="M32" s="8" t="s">
        <v>17</v>
      </c>
      <c r="N32" s="8" t="s">
        <v>17</v>
      </c>
      <c r="O32" s="8"/>
      <c r="P32" s="8"/>
      <c r="Q32" s="8"/>
      <c r="R32" s="8" t="s">
        <v>17</v>
      </c>
      <c r="S32" s="8"/>
      <c r="T32" s="8"/>
      <c r="U32" s="8" t="s">
        <v>17</v>
      </c>
      <c r="V32" s="8"/>
      <c r="W32" s="8" t="s">
        <v>17</v>
      </c>
      <c r="X32" s="8" t="s">
        <v>17</v>
      </c>
      <c r="Y32" s="8">
        <f>IF(AA32&lt;=$AD$5,0,10*AE32)</f>
        <v>0</v>
      </c>
      <c r="Z32" s="3">
        <f>SUM(IF(G32="x",$G$7,0),IF(H32="x",$H$7,0),IF(I32="x",$I$7,0),IF(J32="x",$J$7,0),IF(K32="x",$K$7,0),IF(L32="x",$L$7,0),IF(M32="x",$M$7),IF(N32="x",$N$7,0),IF(O32="x",$O$7,0),IF(P32="x",$P$7,0),IF(Q32="x",$Q$7,0),IF(R32="x",$R$7,0),IF(S32="x",$S$7,0),IF(T32="x",$T$7,0),IF(U32="x",$U$7,0),IF(V32="x",$V$7,0),IF(W32="x",$W$7,0),IF(X32="x",$X$7,0)-Y32)</f>
        <v>300</v>
      </c>
      <c r="AA32" s="21">
        <v>6.2453888888888913E-2</v>
      </c>
      <c r="AB32" s="29">
        <v>3</v>
      </c>
      <c r="AC32" s="7">
        <v>70</v>
      </c>
      <c r="AE32" s="5">
        <f>IF(AA32&lt;=$AD$5,0,MINUTE(AA32-$AD$5))</f>
        <v>0</v>
      </c>
      <c r="AH32" s="28"/>
    </row>
    <row r="33" spans="1:34">
      <c r="A33" s="8">
        <v>26</v>
      </c>
      <c r="B33" s="44">
        <v>77</v>
      </c>
      <c r="C33" s="8" t="str">
        <f>VLOOKUP(B33,Startovka!$A$2:$F$200,2,FALSE)</f>
        <v>Kouba</v>
      </c>
      <c r="D33" s="8" t="str">
        <f>VLOOKUP(B33,Startovka!$A$2:$F$200,3,FALSE)</f>
        <v>Jaroslav</v>
      </c>
      <c r="E33" s="8" t="str">
        <f>VLOOKUP(B33,Startovka!$A$2:$F$200,4,FALSE)</f>
        <v>Za Čest</v>
      </c>
      <c r="F33" s="35" t="str">
        <f>VLOOKUP(B33,Startovka!$A$2:$F$200,6,FALSE)</f>
        <v>M1</v>
      </c>
      <c r="G33" s="8" t="s">
        <v>17</v>
      </c>
      <c r="H33" s="8" t="s">
        <v>17</v>
      </c>
      <c r="I33" s="8" t="s">
        <v>17</v>
      </c>
      <c r="J33" s="8" t="s">
        <v>17</v>
      </c>
      <c r="K33" s="8" t="s">
        <v>17</v>
      </c>
      <c r="L33" s="8" t="s">
        <v>17</v>
      </c>
      <c r="M33" s="8" t="s">
        <v>17</v>
      </c>
      <c r="N33" s="8" t="s">
        <v>17</v>
      </c>
      <c r="O33" s="8"/>
      <c r="P33" s="8"/>
      <c r="Q33" s="8"/>
      <c r="R33" s="8"/>
      <c r="S33" s="8"/>
      <c r="T33" s="8"/>
      <c r="U33" s="8" t="s">
        <v>17</v>
      </c>
      <c r="V33" s="8" t="s">
        <v>17</v>
      </c>
      <c r="W33" s="8" t="s">
        <v>17</v>
      </c>
      <c r="X33" s="8" t="s">
        <v>17</v>
      </c>
      <c r="Y33" s="8">
        <f>IF(AA33&lt;=$AD$5,0,10*AE33)</f>
        <v>0</v>
      </c>
      <c r="Z33" s="3">
        <f>SUM(IF(G33="x",$G$7,0),IF(H33="x",$H$7,0),IF(I33="x",$I$7,0),IF(J33="x",$J$7,0),IF(K33="x",$K$7,0),IF(L33="x",$L$7,0),IF(M33="x",$M$7),IF(N33="x",$N$7,0),IF(O33="x",$O$7,0),IF(P33="x",$P$7,0),IF(Q33="x",$Q$7,0),IF(R33="x",$R$7,0),IF(S33="x",$S$7,0),IF(T33="x",$T$7,0),IF(U33="x",$U$7,0),IF(V33="x",$V$7,0),IF(W33="x",$W$7,0),IF(X33="x",$X$7,0)-Y33)</f>
        <v>290</v>
      </c>
      <c r="AA33" s="21">
        <v>6.0015613425925936E-2</v>
      </c>
      <c r="AB33" s="29">
        <v>13</v>
      </c>
      <c r="AC33" s="7">
        <v>64</v>
      </c>
      <c r="AE33" s="5">
        <f>IF(AA33&lt;=$AD$5,0,MINUTE(AA33-$AD$5))</f>
        <v>0</v>
      </c>
      <c r="AH33" s="28"/>
    </row>
    <row r="34" spans="1:34">
      <c r="A34" s="8">
        <v>27</v>
      </c>
      <c r="B34" s="43">
        <v>1</v>
      </c>
      <c r="C34" s="8" t="str">
        <f>VLOOKUP(B34,Startovka!$A$2:$F$200,2,FALSE)</f>
        <v>Klusák</v>
      </c>
      <c r="D34" s="8" t="str">
        <f>VLOOKUP(B34,Startovka!$A$2:$F$200,3,FALSE)</f>
        <v>Martin</v>
      </c>
      <c r="E34" s="8"/>
      <c r="F34" s="35" t="str">
        <f>VLOOKUP(B34,Startovka!$A$2:$F$200,6,FALSE)</f>
        <v>M1</v>
      </c>
      <c r="G34" s="8" t="s">
        <v>17</v>
      </c>
      <c r="H34" s="8" t="s">
        <v>17</v>
      </c>
      <c r="I34" s="8" t="s">
        <v>17</v>
      </c>
      <c r="J34" s="8" t="s">
        <v>17</v>
      </c>
      <c r="K34" s="8" t="s">
        <v>17</v>
      </c>
      <c r="L34" s="8" t="s">
        <v>17</v>
      </c>
      <c r="M34" s="8" t="s">
        <v>17</v>
      </c>
      <c r="N34" s="8" t="s">
        <v>17</v>
      </c>
      <c r="O34" s="8" t="s">
        <v>17</v>
      </c>
      <c r="P34" s="8" t="s">
        <v>17</v>
      </c>
      <c r="Q34" s="8" t="s">
        <v>17</v>
      </c>
      <c r="R34" s="8"/>
      <c r="S34" s="8"/>
      <c r="T34" s="8"/>
      <c r="U34" s="8" t="s">
        <v>17</v>
      </c>
      <c r="V34" s="8" t="s">
        <v>17</v>
      </c>
      <c r="W34" s="8" t="s">
        <v>17</v>
      </c>
      <c r="X34" s="8" t="s">
        <v>17</v>
      </c>
      <c r="Y34" s="8">
        <f>IF(AA34&lt;=$AD$5,0,10*AE34)</f>
        <v>40</v>
      </c>
      <c r="Z34" s="3">
        <f>SUM(IF(G34="x",$G$7,0),IF(H34="x",$H$7,0),IF(I34="x",$I$7,0),IF(J34="x",$J$7,0),IF(K34="x",$K$7,0),IF(L34="x",$L$7,0),IF(M34="x",$M$7),IF(N34="x",$N$7,0),IF(O34="x",$O$7,0),IF(P34="x",$P$7,0),IF(Q34="x",$Q$7,0),IF(R34="x",$R$7,0),IF(S34="x",$S$7,0),IF(T34="x",$T$7,0),IF(U34="x",$U$7,0),IF(V34="x",$V$7,0),IF(W34="x",$W$7,0),IF(X34="x",$X$7,0)-Y34)</f>
        <v>290</v>
      </c>
      <c r="AA34" s="21">
        <v>6.4834872685185202E-2</v>
      </c>
      <c r="AB34" s="29">
        <v>14</v>
      </c>
      <c r="AC34" s="7">
        <v>62</v>
      </c>
      <c r="AE34" s="5">
        <f>IF(AA34&lt;=$AD$5,0,MINUTE(AA34-$AD$5))</f>
        <v>4</v>
      </c>
      <c r="AH34" s="28"/>
    </row>
    <row r="35" spans="1:34">
      <c r="A35" s="8">
        <v>28</v>
      </c>
      <c r="B35" s="44">
        <v>68</v>
      </c>
      <c r="C35" s="8" t="str">
        <f>VLOOKUP(B35,Startovka!$A$2:$F$200,2,FALSE)</f>
        <v>Tiefenbach</v>
      </c>
      <c r="D35" s="8" t="str">
        <f>VLOOKUP(B35,Startovka!$A$2:$F$200,3,FALSE)</f>
        <v>Jan</v>
      </c>
      <c r="E35" s="8" t="str">
        <f>VLOOKUP(B35,Startovka!$A$2:$F$200,4,FALSE)</f>
        <v>Horní Počernice</v>
      </c>
      <c r="F35" s="35" t="str">
        <f>VLOOKUP(B35,Startovka!$A$2:$F$200,6,FALSE)</f>
        <v>M1</v>
      </c>
      <c r="G35" s="8"/>
      <c r="H35" s="8" t="s">
        <v>17</v>
      </c>
      <c r="I35" s="8" t="s">
        <v>17</v>
      </c>
      <c r="J35" s="8" t="s">
        <v>17</v>
      </c>
      <c r="K35" s="8" t="s">
        <v>17</v>
      </c>
      <c r="L35" s="8" t="s">
        <v>17</v>
      </c>
      <c r="M35" s="8" t="s">
        <v>17</v>
      </c>
      <c r="N35" s="8" t="s">
        <v>17</v>
      </c>
      <c r="O35" s="8" t="s">
        <v>17</v>
      </c>
      <c r="P35" s="8" t="s">
        <v>17</v>
      </c>
      <c r="Q35" s="8" t="s">
        <v>17</v>
      </c>
      <c r="R35" s="8"/>
      <c r="S35" s="8"/>
      <c r="T35" s="8"/>
      <c r="U35" s="8" t="s">
        <v>17</v>
      </c>
      <c r="V35" s="8"/>
      <c r="W35" s="8" t="s">
        <v>17</v>
      </c>
      <c r="X35" s="8"/>
      <c r="Y35" s="8">
        <f>IF(AA35&lt;=$AD$5,0,10*AE35)</f>
        <v>0</v>
      </c>
      <c r="Z35" s="3">
        <f>SUM(IF(G35="x",$G$7,0),IF(H35="x",$H$7,0),IF(I35="x",$I$7,0),IF(J35="x",$J$7,0),IF(K35="x",$K$7,0),IF(L35="x",$L$7,0),IF(M35="x",$M$7),IF(N35="x",$N$7,0),IF(O35="x",$O$7,0),IF(P35="x",$P$7,0),IF(Q35="x",$Q$7,0),IF(R35="x",$R$7,0),IF(S35="x",$S$7,0),IF(T35="x",$T$7,0),IF(U35="x",$U$7,0),IF(V35="x",$V$7,0),IF(W35="x",$W$7,0),IF(X35="x",$X$7,0)-Y35)</f>
        <v>280</v>
      </c>
      <c r="AA35" s="21">
        <v>5.8157337962962942E-2</v>
      </c>
      <c r="AB35" s="29">
        <v>15</v>
      </c>
      <c r="AC35" s="7">
        <v>60</v>
      </c>
      <c r="AE35" s="5">
        <f>IF(AA35&lt;=$AD$5,0,MINUTE(AA35-$AD$5))</f>
        <v>0</v>
      </c>
      <c r="AH35" s="28"/>
    </row>
    <row r="36" spans="1:34">
      <c r="A36" s="8">
        <v>29</v>
      </c>
      <c r="B36" s="43">
        <v>3</v>
      </c>
      <c r="C36" s="8" t="str">
        <f>VLOOKUP(B36,Startovka!$A$2:$F$200,2,FALSE)</f>
        <v>Berec</v>
      </c>
      <c r="D36" s="8" t="str">
        <f>VLOOKUP(B36,Startovka!$A$2:$F$200,3,FALSE)</f>
        <v>Tomas</v>
      </c>
      <c r="E36" s="8" t="str">
        <f>VLOOKUP(B36,Startovka!$A$2:$F$200,4,FALSE)</f>
        <v>HC Chotikov</v>
      </c>
      <c r="F36" s="35" t="str">
        <f>VLOOKUP(B36,Startovka!$A$2:$F$200,6,FALSE)</f>
        <v>M1</v>
      </c>
      <c r="G36" s="8"/>
      <c r="H36" s="8" t="s">
        <v>17</v>
      </c>
      <c r="I36" s="8" t="s">
        <v>17</v>
      </c>
      <c r="J36" s="8" t="s">
        <v>17</v>
      </c>
      <c r="K36" s="8"/>
      <c r="L36" s="8" t="s">
        <v>17</v>
      </c>
      <c r="M36" s="8"/>
      <c r="N36" s="8" t="s">
        <v>17</v>
      </c>
      <c r="O36" s="8" t="s">
        <v>17</v>
      </c>
      <c r="P36" s="8" t="s">
        <v>17</v>
      </c>
      <c r="Q36" s="8"/>
      <c r="R36" s="8" t="s">
        <v>17</v>
      </c>
      <c r="S36" s="8" t="s">
        <v>17</v>
      </c>
      <c r="T36" s="8" t="s">
        <v>17</v>
      </c>
      <c r="U36" s="8" t="s">
        <v>17</v>
      </c>
      <c r="V36" s="8"/>
      <c r="W36" s="8" t="s">
        <v>17</v>
      </c>
      <c r="X36" s="8"/>
      <c r="Y36" s="8">
        <f>IF(AA36&lt;=$AD$5,0,10*AE36)</f>
        <v>10</v>
      </c>
      <c r="Z36" s="3">
        <f>SUM(IF(G36="x",$G$7,0),IF(H36="x",$H$7,0),IF(I36="x",$I$7,0),IF(J36="x",$J$7,0),IF(K36="x",$K$7,0),IF(L36="x",$L$7,0),IF(M36="x",$M$7),IF(N36="x",$N$7,0),IF(O36="x",$O$7,0),IF(P36="x",$P$7,0),IF(Q36="x",$Q$7,0),IF(R36="x",$R$7,0),IF(S36="x",$S$7,0),IF(T36="x",$T$7,0),IF(U36="x",$U$7,0),IF(V36="x",$V$7,0),IF(W36="x",$W$7,0),IF(X36="x",$X$7,0)-Y36)</f>
        <v>280</v>
      </c>
      <c r="AA36" s="21">
        <v>6.3184768518518494E-2</v>
      </c>
      <c r="AB36" s="29">
        <v>16</v>
      </c>
      <c r="AC36" s="7">
        <v>58</v>
      </c>
      <c r="AE36" s="5">
        <f>IF(AA36&lt;=$AD$5,0,MINUTE(AA36-$AD$5))</f>
        <v>1</v>
      </c>
      <c r="AH36" s="28"/>
    </row>
    <row r="37" spans="1:34">
      <c r="A37" s="8">
        <v>30</v>
      </c>
      <c r="B37" s="44">
        <v>92</v>
      </c>
      <c r="C37" s="8" t="str">
        <f>VLOOKUP(B37,Startovka!$A$2:$F$200,2,FALSE)</f>
        <v>Falta</v>
      </c>
      <c r="D37" s="8" t="str">
        <f>VLOOKUP(B37,Startovka!$A$2:$F$200,3,FALSE)</f>
        <v>Jaroslav</v>
      </c>
      <c r="E37" s="8"/>
      <c r="F37" s="35" t="str">
        <f>VLOOKUP(B37,Startovka!$A$2:$F$200,6,FALSE)</f>
        <v>M3</v>
      </c>
      <c r="G37" s="8" t="s">
        <v>17</v>
      </c>
      <c r="H37" s="8" t="s">
        <v>17</v>
      </c>
      <c r="I37" s="8" t="s">
        <v>17</v>
      </c>
      <c r="J37" s="8" t="s">
        <v>17</v>
      </c>
      <c r="K37" s="8" t="s">
        <v>17</v>
      </c>
      <c r="L37" s="8" t="s">
        <v>17</v>
      </c>
      <c r="M37" s="8"/>
      <c r="N37" s="8"/>
      <c r="O37" s="8" t="s">
        <v>17</v>
      </c>
      <c r="P37" s="8" t="s">
        <v>17</v>
      </c>
      <c r="Q37" s="8"/>
      <c r="R37" s="8" t="s">
        <v>17</v>
      </c>
      <c r="S37" s="8" t="s">
        <v>17</v>
      </c>
      <c r="T37" s="8" t="s">
        <v>17</v>
      </c>
      <c r="U37" s="8" t="s">
        <v>17</v>
      </c>
      <c r="V37" s="8" t="s">
        <v>17</v>
      </c>
      <c r="W37" s="8" t="s">
        <v>17</v>
      </c>
      <c r="X37" s="8"/>
      <c r="Y37" s="8">
        <f>IF(AA37&lt;=$AD$5,0,10*AE37)</f>
        <v>20</v>
      </c>
      <c r="Z37" s="3">
        <f>SUM(IF(G37="x",$G$7,0),IF(H37="x",$H$7,0),IF(I37="x",$I$7,0),IF(J37="x",$J$7,0),IF(K37="x",$K$7,0),IF(L37="x",$L$7,0),IF(M37="x",$M$7),IF(N37="x",$N$7,0),IF(O37="x",$O$7,0),IF(P37="x",$P$7,0),IF(Q37="x",$Q$7,0),IF(R37="x",$R$7,0),IF(S37="x",$S$7,0),IF(T37="x",$T$7,0),IF(U37="x",$U$7,0),IF(V37="x",$V$7,0),IF(W37="x",$W$7,0),IF(X37="x",$X$7,0)-Y37)</f>
        <v>280</v>
      </c>
      <c r="AA37" s="21">
        <v>6.3257546296296319E-2</v>
      </c>
      <c r="AB37" s="29">
        <v>4</v>
      </c>
      <c r="AC37" s="7">
        <v>65</v>
      </c>
      <c r="AE37" s="5">
        <f>IF(AA37&lt;=$AD$5,0,MINUTE(AA37-$AD$5))</f>
        <v>2</v>
      </c>
      <c r="AH37" s="28"/>
    </row>
    <row r="38" spans="1:34">
      <c r="A38" s="8">
        <v>31</v>
      </c>
      <c r="B38" s="43">
        <v>110</v>
      </c>
      <c r="C38" s="8" t="str">
        <f>VLOOKUP(B38,Startovka!$A$2:$F$200,2,FALSE)</f>
        <v>Fojtů</v>
      </c>
      <c r="D38" s="8" t="str">
        <f>VLOOKUP(B38,Startovka!$A$2:$F$200,3,FALSE)</f>
        <v>Petr</v>
      </c>
      <c r="E38" s="8"/>
      <c r="F38" s="35" t="str">
        <f>VLOOKUP(B38,Startovka!$A$2:$F$200,6,FALSE)</f>
        <v>M1</v>
      </c>
      <c r="G38" s="8" t="s">
        <v>17</v>
      </c>
      <c r="H38" s="8" t="s">
        <v>17</v>
      </c>
      <c r="I38" s="8" t="s">
        <v>17</v>
      </c>
      <c r="J38" s="8" t="s">
        <v>17</v>
      </c>
      <c r="K38" s="8"/>
      <c r="L38" s="8" t="s">
        <v>17</v>
      </c>
      <c r="M38" s="8" t="s">
        <v>17</v>
      </c>
      <c r="N38" s="8" t="s">
        <v>17</v>
      </c>
      <c r="O38" s="8"/>
      <c r="P38" s="8"/>
      <c r="Q38" s="8"/>
      <c r="R38" s="8"/>
      <c r="S38" s="8"/>
      <c r="T38" s="8"/>
      <c r="U38" s="8" t="s">
        <v>17</v>
      </c>
      <c r="V38" s="8" t="s">
        <v>17</v>
      </c>
      <c r="W38" s="8" t="s">
        <v>17</v>
      </c>
      <c r="X38" s="8" t="s">
        <v>17</v>
      </c>
      <c r="Y38" s="8">
        <f>IF(AA38&lt;=$AD$5,0,10*AE38)</f>
        <v>0</v>
      </c>
      <c r="Z38" s="3">
        <f>SUM(IF(G38="x",$G$7,0),IF(H38="x",$H$7,0),IF(I38="x",$I$7,0),IF(J38="x",$J$7,0),IF(K38="x",$K$7,0),IF(L38="x",$L$7,0),IF(M38="x",$M$7),IF(N38="x",$N$7,0),IF(O38="x",$O$7,0),IF(P38="x",$P$7,0),IF(Q38="x",$Q$7,0),IF(R38="x",$R$7,0),IF(S38="x",$S$7,0),IF(T38="x",$T$7,0),IF(U38="x",$U$7,0),IF(V38="x",$V$7,0),IF(W38="x",$W$7,0),IF(X38="x",$X$7,0)-Y38)</f>
        <v>270</v>
      </c>
      <c r="AA38" s="21">
        <v>5.9752465277777785E-2</v>
      </c>
      <c r="AB38" s="29">
        <v>17</v>
      </c>
      <c r="AC38" s="7">
        <v>56</v>
      </c>
      <c r="AE38" s="5">
        <f>IF(AA38&lt;=$AD$5,0,MINUTE(AA38-$AD$5))</f>
        <v>0</v>
      </c>
      <c r="AH38" s="28"/>
    </row>
    <row r="39" spans="1:34">
      <c r="A39" s="8">
        <v>32</v>
      </c>
      <c r="B39" s="44">
        <v>73</v>
      </c>
      <c r="C39" s="8" t="str">
        <f>VLOOKUP(B39,Startovka!$A$2:$F$200,2,FALSE)</f>
        <v>Taške</v>
      </c>
      <c r="D39" s="8" t="str">
        <f>VLOOKUP(B39,Startovka!$A$2:$F$200,3,FALSE)</f>
        <v>Iva</v>
      </c>
      <c r="E39" s="8" t="str">
        <f>VLOOKUP(B39,Startovka!$A$2:$F$200,4,FALSE)</f>
        <v>Újezd nad Lesy - Rarášek o.s.</v>
      </c>
      <c r="F39" s="35" t="str">
        <f>VLOOKUP(B39,Startovka!$A$2:$F$200,6,FALSE)</f>
        <v>Z2</v>
      </c>
      <c r="G39" s="8" t="s">
        <v>17</v>
      </c>
      <c r="H39" s="8" t="s">
        <v>17</v>
      </c>
      <c r="I39" s="8"/>
      <c r="J39" s="8" t="s">
        <v>17</v>
      </c>
      <c r="K39" s="8" t="s">
        <v>17</v>
      </c>
      <c r="L39" s="8"/>
      <c r="M39" s="8"/>
      <c r="N39" s="8" t="s">
        <v>17</v>
      </c>
      <c r="O39" s="8" t="s">
        <v>17</v>
      </c>
      <c r="P39" s="8" t="s">
        <v>17</v>
      </c>
      <c r="Q39" s="8" t="s">
        <v>17</v>
      </c>
      <c r="R39" s="8" t="s">
        <v>17</v>
      </c>
      <c r="S39" s="8"/>
      <c r="T39" s="8"/>
      <c r="U39" s="8" t="s">
        <v>17</v>
      </c>
      <c r="V39" s="8" t="s">
        <v>17</v>
      </c>
      <c r="W39" s="8" t="s">
        <v>17</v>
      </c>
      <c r="X39" s="8" t="s">
        <v>17</v>
      </c>
      <c r="Y39" s="8">
        <f>IF(AA39&lt;=$AD$5,0,10*AE39)</f>
        <v>0</v>
      </c>
      <c r="Z39" s="3">
        <f>SUM(IF(G39="x",$G$7,0),IF(H39="x",$H$7,0),IF(I39="x",$I$7,0),IF(J39="x",$J$7,0),IF(K39="x",$K$7,0),IF(L39="x",$L$7,0),IF(M39="x",$M$7),IF(N39="x",$N$7,0),IF(O39="x",$O$7,0),IF(P39="x",$P$7,0),IF(Q39="x",$Q$7,0),IF(R39="x",$R$7,0),IF(S39="x",$S$7,0),IF(T39="x",$T$7,0),IF(U39="x",$U$7,0),IF(V39="x",$V$7,0),IF(W39="x",$W$7,0),IF(X39="x",$X$7,0)-Y39)</f>
        <v>270</v>
      </c>
      <c r="AA39" s="21">
        <v>6.0972743055555535E-2</v>
      </c>
      <c r="AB39" s="29">
        <v>2</v>
      </c>
      <c r="AC39" s="7">
        <v>75</v>
      </c>
      <c r="AE39" s="5">
        <f>IF(AA39&lt;=$AD$5,0,MINUTE(AA39-$AD$5))</f>
        <v>0</v>
      </c>
      <c r="AH39" s="28"/>
    </row>
    <row r="40" spans="1:34">
      <c r="A40" s="8">
        <v>33</v>
      </c>
      <c r="B40" s="43">
        <v>75</v>
      </c>
      <c r="C40" s="8" t="str">
        <f>VLOOKUP(B40,Startovka!$A$2:$F$200,2,FALSE)</f>
        <v>Krejčíková</v>
      </c>
      <c r="D40" s="8" t="str">
        <f>VLOOKUP(B40,Startovka!$A$2:$F$200,3,FALSE)</f>
        <v>Helena</v>
      </c>
      <c r="E40" s="8"/>
      <c r="F40" s="35" t="str">
        <f>VLOOKUP(B40,Startovka!$A$2:$F$200,6,FALSE)</f>
        <v>Z1</v>
      </c>
      <c r="G40" s="8" t="s">
        <v>17</v>
      </c>
      <c r="H40" s="8" t="s">
        <v>17</v>
      </c>
      <c r="I40" s="8"/>
      <c r="J40" s="8" t="s">
        <v>17</v>
      </c>
      <c r="K40" s="8" t="s">
        <v>17</v>
      </c>
      <c r="L40" s="8"/>
      <c r="M40" s="8"/>
      <c r="N40" s="8" t="s">
        <v>17</v>
      </c>
      <c r="O40" s="8" t="s">
        <v>17</v>
      </c>
      <c r="P40" s="8" t="s">
        <v>17</v>
      </c>
      <c r="Q40" s="8" t="s">
        <v>17</v>
      </c>
      <c r="R40" s="8" t="s">
        <v>17</v>
      </c>
      <c r="S40" s="8"/>
      <c r="T40" s="8"/>
      <c r="U40" s="8" t="s">
        <v>17</v>
      </c>
      <c r="V40" s="8" t="s">
        <v>17</v>
      </c>
      <c r="W40" s="8" t="s">
        <v>17</v>
      </c>
      <c r="X40" s="8" t="s">
        <v>17</v>
      </c>
      <c r="Y40" s="8">
        <f>IF(AA40&lt;=$AD$5,0,10*AE40)</f>
        <v>0</v>
      </c>
      <c r="Z40" s="3">
        <f>SUM(IF(G40="x",$G$7,0),IF(H40="x",$H$7,0),IF(I40="x",$I$7,0),IF(J40="x",$J$7,0),IF(K40="x",$K$7,0),IF(L40="x",$L$7,0),IF(M40="x",$M$7),IF(N40="x",$N$7,0),IF(O40="x",$O$7,0),IF(P40="x",$P$7,0),IF(Q40="x",$Q$7,0),IF(R40="x",$R$7,0),IF(S40="x",$S$7,0),IF(T40="x",$T$7,0),IF(U40="x",$U$7,0),IF(V40="x",$V$7,0),IF(W40="x",$W$7,0),IF(X40="x",$X$7,0)-Y40)</f>
        <v>270</v>
      </c>
      <c r="AA40" s="21">
        <v>6.0976168981481442E-2</v>
      </c>
      <c r="AB40" s="29">
        <v>2</v>
      </c>
      <c r="AC40" s="7">
        <v>95</v>
      </c>
      <c r="AE40" s="5">
        <f>IF(AA40&lt;=$AD$5,0,MINUTE(AA40-$AD$5))</f>
        <v>0</v>
      </c>
      <c r="AH40" s="28"/>
    </row>
    <row r="41" spans="1:34">
      <c r="A41" s="8">
        <v>34</v>
      </c>
      <c r="B41" s="44">
        <v>27</v>
      </c>
      <c r="C41" s="8" t="str">
        <f>VLOOKUP(B41,Startovka!$A$2:$F$200,2,FALSE)</f>
        <v>Adam</v>
      </c>
      <c r="D41" s="8" t="str">
        <f>VLOOKUP(B41,Startovka!$A$2:$F$200,3,FALSE)</f>
        <v>Martin</v>
      </c>
      <c r="E41" s="8" t="str">
        <f>VLOOKUP(B41,Startovka!$A$2:$F$200,4,FALSE)</f>
        <v>Dexter BSK racing</v>
      </c>
      <c r="F41" s="35" t="str">
        <f>VLOOKUP(B41,Startovka!$A$2:$F$200,6,FALSE)</f>
        <v>M1</v>
      </c>
      <c r="G41" s="8" t="s">
        <v>17</v>
      </c>
      <c r="H41" s="8" t="s">
        <v>17</v>
      </c>
      <c r="I41" s="8" t="s">
        <v>17</v>
      </c>
      <c r="J41" s="8" t="s">
        <v>17</v>
      </c>
      <c r="K41" s="8"/>
      <c r="L41" s="8" t="s">
        <v>17</v>
      </c>
      <c r="M41" s="8" t="s">
        <v>17</v>
      </c>
      <c r="N41" s="8" t="s">
        <v>17</v>
      </c>
      <c r="O41" s="8" t="s">
        <v>17</v>
      </c>
      <c r="P41" s="8" t="s">
        <v>17</v>
      </c>
      <c r="Q41" s="8"/>
      <c r="R41" s="8"/>
      <c r="S41" s="8"/>
      <c r="T41" s="8"/>
      <c r="U41" s="8" t="s">
        <v>17</v>
      </c>
      <c r="V41" s="8" t="s">
        <v>17</v>
      </c>
      <c r="W41" s="8" t="s">
        <v>17</v>
      </c>
      <c r="X41" s="8"/>
      <c r="Y41" s="8">
        <f>IF(AA41&lt;=$AD$5,0,10*AE41)</f>
        <v>0</v>
      </c>
      <c r="Z41" s="3">
        <f>SUM(IF(G41="x",$G$7,0),IF(H41="x",$H$7,0),IF(I41="x",$I$7,0),IF(J41="x",$J$7,0),IF(K41="x",$K$7,0),IF(L41="x",$L$7,0),IF(M41="x",$M$7),IF(N41="x",$N$7,0),IF(O41="x",$O$7,0),IF(P41="x",$P$7,0),IF(Q41="x",$Q$7,0),IF(R41="x",$R$7,0),IF(S41="x",$S$7,0),IF(T41="x",$T$7,0),IF(U41="x",$U$7,0),IF(V41="x",$V$7,0),IF(W41="x",$W$7,0),IF(X41="x",$X$7,0)-Y41)</f>
        <v>270</v>
      </c>
      <c r="AA41" s="21">
        <v>6.1575879629629682E-2</v>
      </c>
      <c r="AB41" s="29">
        <v>18</v>
      </c>
      <c r="AC41" s="7">
        <v>54</v>
      </c>
      <c r="AE41" s="5">
        <f>IF(AA41&lt;=$AD$5,0,MINUTE(AA41-$AD$5))</f>
        <v>0</v>
      </c>
      <c r="AH41" s="28"/>
    </row>
    <row r="42" spans="1:34">
      <c r="A42" s="8">
        <v>35</v>
      </c>
      <c r="B42" s="43">
        <v>28</v>
      </c>
      <c r="C42" s="8" t="str">
        <f>VLOOKUP(B42,Startovka!$A$2:$F$200,2,FALSE)</f>
        <v>Walter</v>
      </c>
      <c r="D42" s="8" t="str">
        <f>VLOOKUP(B42,Startovka!$A$2:$F$200,3,FALSE)</f>
        <v>Jan</v>
      </c>
      <c r="E42" s="8" t="str">
        <f>VLOOKUP(B42,Startovka!$A$2:$F$200,4,FALSE)</f>
        <v>TRI-SKI Horní Počernice</v>
      </c>
      <c r="F42" s="35" t="str">
        <f>VLOOKUP(B42,Startovka!$A$2:$F$200,6,FALSE)</f>
        <v>M1</v>
      </c>
      <c r="G42" s="8" t="s">
        <v>17</v>
      </c>
      <c r="H42" s="8" t="s">
        <v>17</v>
      </c>
      <c r="I42" s="8" t="s">
        <v>17</v>
      </c>
      <c r="J42" s="8" t="s">
        <v>17</v>
      </c>
      <c r="K42" s="8"/>
      <c r="L42" s="8" t="s">
        <v>17</v>
      </c>
      <c r="M42" s="8" t="s">
        <v>17</v>
      </c>
      <c r="N42" s="8" t="s">
        <v>17</v>
      </c>
      <c r="O42" s="8" t="s">
        <v>17</v>
      </c>
      <c r="P42" s="8" t="s">
        <v>17</v>
      </c>
      <c r="Q42" s="8"/>
      <c r="R42" s="8"/>
      <c r="S42" s="8"/>
      <c r="T42" s="8"/>
      <c r="U42" s="8" t="s">
        <v>17</v>
      </c>
      <c r="V42" s="8" t="s">
        <v>17</v>
      </c>
      <c r="W42" s="8" t="s">
        <v>17</v>
      </c>
      <c r="X42" s="8"/>
      <c r="Y42" s="8">
        <f>IF(AA42&lt;=$AD$5,0,10*AE42)</f>
        <v>0</v>
      </c>
      <c r="Z42" s="3">
        <f>SUM(IF(G42="x",$G$7,0),IF(H42="x",$H$7,0),IF(I42="x",$I$7,0),IF(J42="x",$J$7,0),IF(K42="x",$K$7,0),IF(L42="x",$L$7,0),IF(M42="x",$M$7),IF(N42="x",$N$7,0),IF(O42="x",$O$7,0),IF(P42="x",$P$7,0),IF(Q42="x",$Q$7,0),IF(R42="x",$R$7,0),IF(S42="x",$S$7,0),IF(T42="x",$T$7,0),IF(U42="x",$U$7,0),IF(V42="x",$V$7,0),IF(W42="x",$W$7,0),IF(X42="x",$X$7,0)-Y42)</f>
        <v>270</v>
      </c>
      <c r="AA42" s="21">
        <v>6.1593217592592578E-2</v>
      </c>
      <c r="AB42" s="29">
        <v>19</v>
      </c>
      <c r="AC42" s="7">
        <v>52</v>
      </c>
      <c r="AE42" s="5">
        <f>IF(AA42&lt;=$AD$5,0,MINUTE(AA42-$AD$5))</f>
        <v>0</v>
      </c>
      <c r="AH42" s="28"/>
    </row>
    <row r="43" spans="1:34">
      <c r="A43" s="8">
        <v>36</v>
      </c>
      <c r="B43" s="44">
        <v>47</v>
      </c>
      <c r="C43" s="8" t="str">
        <f>VLOOKUP(B43,Startovka!$A$2:$F$200,2,FALSE)</f>
        <v>Čokrtová</v>
      </c>
      <c r="D43" s="8" t="str">
        <f>VLOOKUP(B43,Startovka!$A$2:$F$200,3,FALSE)</f>
        <v>Eva</v>
      </c>
      <c r="E43" s="8" t="str">
        <f>VLOOKUP(B43,Startovka!$A$2:$F$200,4,FALSE)</f>
        <v>TTC Český Brod</v>
      </c>
      <c r="F43" s="35" t="str">
        <f>VLOOKUP(B43,Startovka!$A$2:$F$200,6,FALSE)</f>
        <v>Z1</v>
      </c>
      <c r="G43" s="8"/>
      <c r="H43" s="8" t="s">
        <v>17</v>
      </c>
      <c r="I43" s="8" t="s">
        <v>17</v>
      </c>
      <c r="J43" s="8"/>
      <c r="K43" s="8" t="s">
        <v>17</v>
      </c>
      <c r="L43" s="8" t="s">
        <v>17</v>
      </c>
      <c r="M43" s="8" t="s">
        <v>17</v>
      </c>
      <c r="N43" s="8" t="s">
        <v>17</v>
      </c>
      <c r="O43" s="8"/>
      <c r="P43" s="8"/>
      <c r="Q43" s="8"/>
      <c r="R43" s="8" t="s">
        <v>17</v>
      </c>
      <c r="S43" s="8" t="s">
        <v>17</v>
      </c>
      <c r="T43" s="8"/>
      <c r="U43" s="8" t="s">
        <v>17</v>
      </c>
      <c r="V43" s="8"/>
      <c r="W43" s="8" t="s">
        <v>17</v>
      </c>
      <c r="X43" s="8"/>
      <c r="Y43" s="8">
        <f>IF(AA43&lt;=$AD$5,0,10*AE43)</f>
        <v>20</v>
      </c>
      <c r="Z43" s="3">
        <f>SUM(IF(G43="x",$G$7,0),IF(H43="x",$H$7,0),IF(I43="x",$I$7,0),IF(J43="x",$J$7,0),IF(K43="x",$K$7,0),IF(L43="x",$L$7,0),IF(M43="x",$M$7),IF(N43="x",$N$7,0),IF(O43="x",$O$7,0),IF(P43="x",$P$7,0),IF(Q43="x",$Q$7,0),IF(R43="x",$R$7,0),IF(S43="x",$S$7,0),IF(T43="x",$T$7,0),IF(U43="x",$U$7,0),IF(V43="x",$V$7,0),IF(W43="x",$W$7,0),IF(X43="x",$X$7,0)-Y43)</f>
        <v>270</v>
      </c>
      <c r="AA43" s="21">
        <v>6.3480439814814854E-2</v>
      </c>
      <c r="AB43" s="29">
        <v>3</v>
      </c>
      <c r="AC43" s="7">
        <v>90</v>
      </c>
      <c r="AE43" s="5">
        <f>IF(AA43&lt;=$AD$5,0,MINUTE(AA43-$AD$5))</f>
        <v>2</v>
      </c>
      <c r="AH43" s="28"/>
    </row>
    <row r="44" spans="1:34">
      <c r="A44" s="8">
        <v>37</v>
      </c>
      <c r="B44" s="43">
        <v>80</v>
      </c>
      <c r="C44" s="8" t="str">
        <f>VLOOKUP(B44,Startovka!$A$2:$F$200,2,FALSE)</f>
        <v>Izáková</v>
      </c>
      <c r="D44" s="8" t="str">
        <f>VLOOKUP(B44,Startovka!$A$2:$F$200,3,FALSE)</f>
        <v>Ivana</v>
      </c>
      <c r="E44" s="8" t="str">
        <f>VLOOKUP(B44,Startovka!$A$2:$F$200,4,FALSE)</f>
        <v>Černí koně</v>
      </c>
      <c r="F44" s="35" t="str">
        <f>VLOOKUP(B44,Startovka!$A$2:$F$200,6,FALSE)</f>
        <v>Z2</v>
      </c>
      <c r="G44" s="8"/>
      <c r="H44" s="8" t="s">
        <v>17</v>
      </c>
      <c r="I44" s="8" t="s">
        <v>17</v>
      </c>
      <c r="J44" s="8" t="s">
        <v>17</v>
      </c>
      <c r="K44" s="8" t="s">
        <v>17</v>
      </c>
      <c r="L44" s="8" t="s">
        <v>17</v>
      </c>
      <c r="M44" s="8" t="s">
        <v>17</v>
      </c>
      <c r="N44" s="8" t="s">
        <v>17</v>
      </c>
      <c r="O44" s="8"/>
      <c r="P44" s="8"/>
      <c r="Q44" s="8"/>
      <c r="R44" s="8" t="s">
        <v>17</v>
      </c>
      <c r="S44" s="8"/>
      <c r="T44" s="8"/>
      <c r="U44" s="8" t="s">
        <v>17</v>
      </c>
      <c r="V44" s="8"/>
      <c r="W44" s="8" t="s">
        <v>17</v>
      </c>
      <c r="X44" s="8"/>
      <c r="Y44" s="8">
        <f>IF(AA44&lt;=$AD$5,0,10*AE44)</f>
        <v>0</v>
      </c>
      <c r="Z44" s="3">
        <f>SUM(IF(G44="x",$G$7,0),IF(H44="x",$H$7,0),IF(I44="x",$I$7,0),IF(J44="x",$J$7,0),IF(K44="x",$K$7,0),IF(L44="x",$L$7,0),IF(M44="x",$M$7),IF(N44="x",$N$7,0),IF(O44="x",$O$7,0),IF(P44="x",$P$7,0),IF(Q44="x",$Q$7,0),IF(R44="x",$R$7,0),IF(S44="x",$S$7,0),IF(T44="x",$T$7,0),IF(U44="x",$U$7,0),IF(V44="x",$V$7,0),IF(W44="x",$W$7,0),IF(X44="x",$X$7,0)-Y44)</f>
        <v>260</v>
      </c>
      <c r="AA44" s="21">
        <v>5.9317129629629629E-2</v>
      </c>
      <c r="AB44" s="29">
        <v>3</v>
      </c>
      <c r="AC44" s="7">
        <v>70</v>
      </c>
      <c r="AE44" s="5">
        <f>IF(AA44&lt;=$AD$5,0,MINUTE(AA44-$AD$5))</f>
        <v>0</v>
      </c>
      <c r="AH44" s="28"/>
    </row>
    <row r="45" spans="1:34">
      <c r="A45" s="8">
        <v>38</v>
      </c>
      <c r="B45" s="44">
        <v>61</v>
      </c>
      <c r="C45" s="8" t="str">
        <f>VLOOKUP(B45,Startovka!$A$2:$F$200,2,FALSE)</f>
        <v>Šimek</v>
      </c>
      <c r="D45" s="8" t="str">
        <f>VLOOKUP(B45,Startovka!$A$2:$F$200,3,FALSE)</f>
        <v>Martin</v>
      </c>
      <c r="E45" s="8" t="str">
        <f>VLOOKUP(B45,Startovka!$A$2:$F$200,4,FALSE)</f>
        <v>MámaTáta team</v>
      </c>
      <c r="F45" s="35" t="str">
        <f>VLOOKUP(B45,Startovka!$A$2:$F$200,6,FALSE)</f>
        <v>M3</v>
      </c>
      <c r="G45" s="8"/>
      <c r="H45" s="8" t="s">
        <v>17</v>
      </c>
      <c r="I45" s="8" t="s">
        <v>17</v>
      </c>
      <c r="J45" s="8"/>
      <c r="K45" s="8" t="s">
        <v>17</v>
      </c>
      <c r="L45" s="8" t="s">
        <v>17</v>
      </c>
      <c r="M45" s="8" t="s">
        <v>17</v>
      </c>
      <c r="N45" s="8" t="s">
        <v>17</v>
      </c>
      <c r="O45" s="8"/>
      <c r="P45" s="8" t="s">
        <v>17</v>
      </c>
      <c r="Q45" s="8"/>
      <c r="R45" s="8" t="s">
        <v>17</v>
      </c>
      <c r="S45" s="8"/>
      <c r="T45" s="8"/>
      <c r="U45" s="8" t="s">
        <v>17</v>
      </c>
      <c r="V45" s="8"/>
      <c r="W45" s="8" t="s">
        <v>17</v>
      </c>
      <c r="X45" s="8"/>
      <c r="Y45" s="8">
        <f>IF(AA45&lt;=$AD$5,0,10*AE45)</f>
        <v>0</v>
      </c>
      <c r="Z45" s="3">
        <f>SUM(IF(G45="x",$G$7,0),IF(H45="x",$H$7,0),IF(I45="x",$I$7,0),IF(J45="x",$J$7,0),IF(K45="x",$K$7,0),IF(L45="x",$L$7,0),IF(M45="x",$M$7),IF(N45="x",$N$7,0),IF(O45="x",$O$7,0),IF(P45="x",$P$7,0),IF(Q45="x",$Q$7,0),IF(R45="x",$R$7,0),IF(S45="x",$S$7,0),IF(T45="x",$T$7,0),IF(U45="x",$U$7,0),IF(V45="x",$V$7,0),IF(W45="x",$W$7,0),IF(X45="x",$X$7,0)-Y45)</f>
        <v>260</v>
      </c>
      <c r="AA45" s="21">
        <v>5.951583333333333E-2</v>
      </c>
      <c r="AB45" s="29">
        <v>5</v>
      </c>
      <c r="AC45" s="7">
        <v>60</v>
      </c>
      <c r="AE45" s="5">
        <f>IF(AA45&lt;=$AD$5,0,MINUTE(AA45-$AD$5))</f>
        <v>0</v>
      </c>
      <c r="AH45" s="28"/>
    </row>
    <row r="46" spans="1:34">
      <c r="A46" s="8">
        <v>39</v>
      </c>
      <c r="B46" s="43">
        <v>89</v>
      </c>
      <c r="C46" s="8" t="str">
        <f>VLOOKUP(B46,Startovka!$A$2:$F$200,2,FALSE)</f>
        <v>Novák</v>
      </c>
      <c r="D46" s="8" t="str">
        <f>VLOOKUP(B46,Startovka!$A$2:$F$200,3,FALSE)</f>
        <v>Radomír</v>
      </c>
      <c r="E46" s="8" t="str">
        <f>VLOOKUP(B46,Startovka!$A$2:$F$200,4,FALSE)</f>
        <v>Uhlířské Janovice</v>
      </c>
      <c r="F46" s="35" t="str">
        <f>VLOOKUP(B46,Startovka!$A$2:$F$200,6,FALSE)</f>
        <v>M2</v>
      </c>
      <c r="G46" s="8"/>
      <c r="H46" s="8" t="s">
        <v>17</v>
      </c>
      <c r="I46" s="8" t="s">
        <v>17</v>
      </c>
      <c r="J46" s="8" t="s">
        <v>17</v>
      </c>
      <c r="K46" s="8" t="s">
        <v>17</v>
      </c>
      <c r="L46" s="8" t="s">
        <v>17</v>
      </c>
      <c r="M46" s="8" t="s">
        <v>17</v>
      </c>
      <c r="N46" s="8" t="s">
        <v>17</v>
      </c>
      <c r="O46" s="8"/>
      <c r="P46" s="8"/>
      <c r="Q46" s="8"/>
      <c r="R46" s="8" t="s">
        <v>17</v>
      </c>
      <c r="S46" s="8"/>
      <c r="T46" s="8"/>
      <c r="U46" s="8" t="s">
        <v>17</v>
      </c>
      <c r="V46" s="8"/>
      <c r="W46" s="8" t="s">
        <v>17</v>
      </c>
      <c r="X46" s="8"/>
      <c r="Y46" s="8">
        <f>IF(AA46&lt;=$AD$5,0,10*AE46)</f>
        <v>0</v>
      </c>
      <c r="Z46" s="3">
        <f>SUM(IF(G46="x",$G$7,0),IF(H46="x",$H$7,0),IF(I46="x",$I$7,0),IF(J46="x",$J$7,0),IF(K46="x",$K$7,0),IF(L46="x",$L$7,0),IF(M46="x",$M$7),IF(N46="x",$N$7,0),IF(O46="x",$O$7,0),IF(P46="x",$P$7,0),IF(Q46="x",$Q$7,0),IF(R46="x",$R$7,0),IF(S46="x",$S$7,0),IF(T46="x",$T$7,0),IF(U46="x",$U$7,0),IF(V46="x",$V$7,0),IF(W46="x",$W$7,0),IF(X46="x",$X$7,0)-Y46)</f>
        <v>260</v>
      </c>
      <c r="AA46" s="21">
        <v>6.0650682870370405E-2</v>
      </c>
      <c r="AB46" s="29">
        <v>6</v>
      </c>
      <c r="AC46" s="7">
        <v>78</v>
      </c>
      <c r="AE46" s="5">
        <f>IF(AA46&lt;=$AD$5,0,MINUTE(AA46-$AD$5))</f>
        <v>0</v>
      </c>
      <c r="AH46" s="28"/>
    </row>
    <row r="47" spans="1:34">
      <c r="A47" s="8">
        <v>40</v>
      </c>
      <c r="B47" s="44">
        <v>99</v>
      </c>
      <c r="C47" s="8" t="str">
        <f>VLOOKUP(B47,Startovka!$A$2:$F$200,2,FALSE)</f>
        <v>Novák</v>
      </c>
      <c r="D47" s="8" t="str">
        <f>VLOOKUP(B47,Startovka!$A$2:$F$200,3,FALSE)</f>
        <v>Pavel</v>
      </c>
      <c r="E47" s="8" t="str">
        <f>VLOOKUP(B47,Startovka!$A$2:$F$200,4,FALSE)</f>
        <v>Úvaly</v>
      </c>
      <c r="F47" s="35" t="str">
        <f>VLOOKUP(B47,Startovka!$A$2:$F$200,6,FALSE)</f>
        <v>M1</v>
      </c>
      <c r="G47" s="8" t="s">
        <v>17</v>
      </c>
      <c r="H47" s="8" t="s">
        <v>17</v>
      </c>
      <c r="I47" s="8" t="s">
        <v>17</v>
      </c>
      <c r="J47" s="8" t="s">
        <v>17</v>
      </c>
      <c r="K47" s="8"/>
      <c r="L47" s="8"/>
      <c r="M47" s="8"/>
      <c r="N47" s="8"/>
      <c r="O47" s="8" t="s">
        <v>17</v>
      </c>
      <c r="P47" s="8" t="s">
        <v>17</v>
      </c>
      <c r="Q47" s="8" t="s">
        <v>17</v>
      </c>
      <c r="R47" s="8" t="s">
        <v>17</v>
      </c>
      <c r="S47" s="8" t="s">
        <v>17</v>
      </c>
      <c r="T47" s="8" t="s">
        <v>17</v>
      </c>
      <c r="U47" s="8" t="s">
        <v>17</v>
      </c>
      <c r="V47" s="8" t="s">
        <v>17</v>
      </c>
      <c r="W47" s="8" t="s">
        <v>17</v>
      </c>
      <c r="X47" s="8" t="s">
        <v>17</v>
      </c>
      <c r="Y47" s="8">
        <f>IF(AA47&lt;=$AD$5,0,10*AE47)</f>
        <v>40</v>
      </c>
      <c r="Z47" s="3">
        <f>SUM(IF(G47="x",$G$7,0),IF(H47="x",$H$7,0),IF(I47="x",$I$7,0),IF(J47="x",$J$7,0),IF(K47="x",$K$7,0),IF(L47="x",$L$7,0),IF(M47="x",$M$7),IF(N47="x",$N$7,0),IF(O47="x",$O$7,0),IF(P47="x",$P$7,0),IF(Q47="x",$Q$7,0),IF(R47="x",$R$7,0),IF(S47="x",$S$7,0),IF(T47="x",$T$7,0),IF(U47="x",$U$7,0),IF(V47="x",$V$7,0),IF(W47="x",$W$7,0),IF(X47="x",$X$7,0)-Y47)</f>
        <v>260</v>
      </c>
      <c r="AA47" s="21">
        <v>6.5001354166666719E-2</v>
      </c>
      <c r="AB47" s="29">
        <v>20</v>
      </c>
      <c r="AC47" s="7">
        <v>50</v>
      </c>
      <c r="AE47" s="5">
        <f>IF(AA47&lt;=$AD$5,0,MINUTE(AA47-$AD$5))</f>
        <v>4</v>
      </c>
      <c r="AH47" s="28"/>
    </row>
    <row r="48" spans="1:34">
      <c r="A48" s="8">
        <v>41</v>
      </c>
      <c r="B48" s="43">
        <v>4</v>
      </c>
      <c r="C48" s="8" t="str">
        <f>VLOOKUP(B48,Startovka!$A$2:$F$200,2,FALSE)</f>
        <v>Janda</v>
      </c>
      <c r="D48" s="8" t="str">
        <f>VLOOKUP(B48,Startovka!$A$2:$F$200,3,FALSE)</f>
        <v>Jiří</v>
      </c>
      <c r="E48" s="8" t="str">
        <f>VLOOKUP(B48,Startovka!$A$2:$F$200,4,FALSE)</f>
        <v>Hisport</v>
      </c>
      <c r="F48" s="35" t="str">
        <f>VLOOKUP(B48,Startovka!$A$2:$F$200,6,FALSE)</f>
        <v>M2</v>
      </c>
      <c r="G48" s="8"/>
      <c r="H48" s="8"/>
      <c r="I48" s="8" t="s">
        <v>17</v>
      </c>
      <c r="J48" s="8" t="s">
        <v>17</v>
      </c>
      <c r="K48" s="8" t="s">
        <v>17</v>
      </c>
      <c r="L48" s="8" t="s">
        <v>17</v>
      </c>
      <c r="M48" s="8" t="s">
        <v>17</v>
      </c>
      <c r="N48" s="8" t="s">
        <v>17</v>
      </c>
      <c r="O48" s="8" t="s">
        <v>17</v>
      </c>
      <c r="P48" s="8" t="s">
        <v>17</v>
      </c>
      <c r="Q48" s="8" t="s">
        <v>17</v>
      </c>
      <c r="R48" s="8"/>
      <c r="S48" s="8" t="s">
        <v>17</v>
      </c>
      <c r="T48" s="8" t="s">
        <v>17</v>
      </c>
      <c r="U48" s="8"/>
      <c r="V48" s="8"/>
      <c r="W48" s="8"/>
      <c r="X48" s="8"/>
      <c r="Y48" s="8">
        <f>IF(AA48&lt;=$AD$5,0,10*AE48)</f>
        <v>0</v>
      </c>
      <c r="Z48" s="3">
        <f>SUM(IF(G48="x",$G$7,0),IF(H48="x",$H$7,0),IF(I48="x",$I$7,0),IF(J48="x",$J$7,0),IF(K48="x",$K$7,0),IF(L48="x",$L$7,0),IF(M48="x",$M$7),IF(N48="x",$N$7,0),IF(O48="x",$O$7,0),IF(P48="x",$P$7,0),IF(Q48="x",$Q$7,0),IF(R48="x",$R$7,0),IF(S48="x",$S$7,0),IF(T48="x",$T$7,0),IF(U48="x",$U$7,0),IF(V48="x",$V$7,0),IF(W48="x",$W$7,0),IF(X48="x",$X$7,0)-Y48)</f>
        <v>250</v>
      </c>
      <c r="AA48" s="21">
        <v>6.1784560185185203E-2</v>
      </c>
      <c r="AB48" s="29">
        <v>7</v>
      </c>
      <c r="AC48" s="7">
        <v>76</v>
      </c>
      <c r="AE48" s="5">
        <f>IF(AA48&lt;=$AD$5,0,MINUTE(AA48-$AD$5))</f>
        <v>0</v>
      </c>
      <c r="AH48" s="28"/>
    </row>
    <row r="49" spans="1:34">
      <c r="A49" s="8">
        <v>42</v>
      </c>
      <c r="B49" s="44">
        <v>19</v>
      </c>
      <c r="C49" s="8" t="str">
        <f>VLOOKUP(B49,Startovka!$A$2:$F$200,2,FALSE)</f>
        <v>Fořt</v>
      </c>
      <c r="D49" s="8" t="str">
        <f>VLOOKUP(B49,Startovka!$A$2:$F$200,3,FALSE)</f>
        <v>Zdenda</v>
      </c>
      <c r="E49" s="8" t="str">
        <f>VLOOKUP(B49,Startovka!$A$2:$F$200,4,FALSE)</f>
        <v>Ostrov</v>
      </c>
      <c r="F49" s="35" t="str">
        <f>VLOOKUP(B49,Startovka!$A$2:$F$200,6,FALSE)</f>
        <v>M1</v>
      </c>
      <c r="G49" s="8" t="s">
        <v>17</v>
      </c>
      <c r="H49" s="8" t="s">
        <v>17</v>
      </c>
      <c r="I49" s="8"/>
      <c r="J49" s="8"/>
      <c r="K49" s="8"/>
      <c r="L49" s="8"/>
      <c r="M49" s="8"/>
      <c r="N49" s="8"/>
      <c r="O49" s="8" t="s">
        <v>17</v>
      </c>
      <c r="P49" s="8"/>
      <c r="Q49" s="8" t="s">
        <v>17</v>
      </c>
      <c r="R49" s="8" t="s">
        <v>17</v>
      </c>
      <c r="S49" s="8" t="s">
        <v>17</v>
      </c>
      <c r="T49" s="8" t="s">
        <v>17</v>
      </c>
      <c r="U49" s="8" t="s">
        <v>17</v>
      </c>
      <c r="V49" s="8" t="s">
        <v>17</v>
      </c>
      <c r="W49" s="8" t="s">
        <v>17</v>
      </c>
      <c r="X49" s="8" t="s">
        <v>17</v>
      </c>
      <c r="Y49" s="8">
        <f>IF(AA49&lt;=$AD$5,0,10*AE49)</f>
        <v>0</v>
      </c>
      <c r="Z49" s="3">
        <f>SUM(IF(G49="x",$G$7,0),IF(H49="x",$H$7,0),IF(I49="x",$I$7,0),IF(J49="x",$J$7,0),IF(K49="x",$K$7,0),IF(L49="x",$L$7,0),IF(M49="x",$M$7),IF(N49="x",$N$7,0),IF(O49="x",$O$7,0),IF(P49="x",$P$7,0),IF(Q49="x",$Q$7,0),IF(R49="x",$R$7,0),IF(S49="x",$S$7,0),IF(T49="x",$T$7,0),IF(U49="x",$U$7,0),IF(V49="x",$V$7,0),IF(W49="x",$W$7,0),IF(X49="x",$X$7,0)-Y49)</f>
        <v>250</v>
      </c>
      <c r="AA49" s="21">
        <v>6.1910949074074101E-2</v>
      </c>
      <c r="AB49" s="29">
        <v>21</v>
      </c>
      <c r="AC49" s="7">
        <v>49</v>
      </c>
      <c r="AE49" s="5">
        <f>IF(AA49&lt;=$AD$5,0,MINUTE(AA49-$AD$5))</f>
        <v>0</v>
      </c>
      <c r="AH49" s="28"/>
    </row>
    <row r="50" spans="1:34">
      <c r="A50" s="8">
        <v>43</v>
      </c>
      <c r="B50" s="43">
        <v>69</v>
      </c>
      <c r="C50" s="8" t="str">
        <f>VLOOKUP(B50,Startovka!$A$2:$F$200,2,FALSE)</f>
        <v>Nedvídek</v>
      </c>
      <c r="D50" s="8" t="str">
        <f>VLOOKUP(B50,Startovka!$A$2:$F$200,3,FALSE)</f>
        <v>Aleš</v>
      </c>
      <c r="E50" s="8" t="str">
        <f>VLOOKUP(B50,Startovka!$A$2:$F$200,4,FALSE)</f>
        <v>SE4-Team</v>
      </c>
      <c r="F50" s="35" t="str">
        <f>VLOOKUP(B50,Startovka!$A$2:$F$200,6,FALSE)</f>
        <v>M1</v>
      </c>
      <c r="G50" s="8"/>
      <c r="H50" s="8" t="s">
        <v>17</v>
      </c>
      <c r="I50" s="8" t="s">
        <v>17</v>
      </c>
      <c r="J50" s="8" t="s">
        <v>17</v>
      </c>
      <c r="K50" s="8"/>
      <c r="L50" s="8" t="s">
        <v>17</v>
      </c>
      <c r="M50" s="8"/>
      <c r="N50" s="8" t="s">
        <v>17</v>
      </c>
      <c r="O50" s="8"/>
      <c r="P50" s="8"/>
      <c r="Q50" s="8" t="s">
        <v>17</v>
      </c>
      <c r="R50" s="8" t="s">
        <v>17</v>
      </c>
      <c r="S50" s="8" t="s">
        <v>17</v>
      </c>
      <c r="T50" s="8"/>
      <c r="U50" s="8" t="s">
        <v>17</v>
      </c>
      <c r="V50" s="8" t="s">
        <v>17</v>
      </c>
      <c r="W50" s="8" t="s">
        <v>17</v>
      </c>
      <c r="X50" s="8"/>
      <c r="Y50" s="8">
        <f>IF(AA50&lt;=$AD$5,0,10*AE50)</f>
        <v>30</v>
      </c>
      <c r="Z50" s="3">
        <f>SUM(IF(G50="x",$G$7,0),IF(H50="x",$H$7,0),IF(I50="x",$I$7,0),IF(J50="x",$J$7,0),IF(K50="x",$K$7,0),IF(L50="x",$L$7,0),IF(M50="x",$M$7),IF(N50="x",$N$7,0),IF(O50="x",$O$7,0),IF(P50="x",$P$7,0),IF(Q50="x",$Q$7,0),IF(R50="x",$R$7,0),IF(S50="x",$S$7,0),IF(T50="x",$T$7,0),IF(U50="x",$U$7,0),IF(V50="x",$V$7,0),IF(W50="x",$W$7,0),IF(X50="x",$X$7,0)-Y50)</f>
        <v>250</v>
      </c>
      <c r="AA50" s="21">
        <v>6.4019988425925933E-2</v>
      </c>
      <c r="AB50" s="29">
        <v>22</v>
      </c>
      <c r="AC50" s="7">
        <v>48</v>
      </c>
      <c r="AE50" s="5">
        <f>IF(AA50&lt;=$AD$5,0,MINUTE(AA50-$AD$5))</f>
        <v>3</v>
      </c>
      <c r="AH50" s="28"/>
    </row>
    <row r="51" spans="1:34">
      <c r="A51" s="8">
        <v>44</v>
      </c>
      <c r="B51" s="44">
        <v>108</v>
      </c>
      <c r="C51" s="8" t="str">
        <f>VLOOKUP(B51,Startovka!$A$2:$F$200,2,FALSE)</f>
        <v>Burian</v>
      </c>
      <c r="D51" s="8" t="str">
        <f>VLOOKUP(B51,Startovka!$A$2:$F$200,3,FALSE)</f>
        <v>Ladislav</v>
      </c>
      <c r="E51" s="8" t="str">
        <f>VLOOKUP(B51,Startovka!$A$2:$F$200,4,FALSE)</f>
        <v>OK 24</v>
      </c>
      <c r="F51" s="35" t="str">
        <f>VLOOKUP(B51,Startovka!$A$2:$F$200,6,FALSE)</f>
        <v>M3</v>
      </c>
      <c r="G51" s="8" t="s">
        <v>17</v>
      </c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8" t="s">
        <v>17</v>
      </c>
      <c r="N51" s="8" t="s">
        <v>17</v>
      </c>
      <c r="O51" s="8"/>
      <c r="P51" s="8"/>
      <c r="Q51" s="8"/>
      <c r="R51" s="8"/>
      <c r="S51" s="8"/>
      <c r="T51" s="8"/>
      <c r="U51" s="8" t="s">
        <v>17</v>
      </c>
      <c r="V51" s="8"/>
      <c r="W51" s="8" t="s">
        <v>17</v>
      </c>
      <c r="X51" s="8" t="s">
        <v>17</v>
      </c>
      <c r="Y51" s="8">
        <f>IF(AA51&lt;=$AD$5,0,10*AE51)</f>
        <v>30</v>
      </c>
      <c r="Z51" s="3">
        <f>SUM(IF(G51="x",$G$7,0),IF(H51="x",$H$7,0),IF(I51="x",$I$7,0),IF(J51="x",$J$7,0),IF(K51="x",$K$7,0),IF(L51="x",$L$7,0),IF(M51="x",$M$7),IF(N51="x",$N$7,0),IF(O51="x",$O$7,0),IF(P51="x",$P$7,0),IF(Q51="x",$Q$7,0),IF(R51="x",$R$7,0),IF(S51="x",$S$7,0),IF(T51="x",$T$7,0),IF(U51="x",$U$7,0),IF(V51="x",$V$7,0),IF(W51="x",$W$7,0),IF(X51="x",$X$7,0)-Y51)</f>
        <v>250</v>
      </c>
      <c r="AA51" s="21">
        <v>6.4202986111111082E-2</v>
      </c>
      <c r="AB51" s="29">
        <v>6</v>
      </c>
      <c r="AC51" s="7">
        <v>58</v>
      </c>
      <c r="AE51" s="5">
        <f>IF(AA51&lt;=$AD$5,0,MINUTE(AA51-$AD$5))</f>
        <v>3</v>
      </c>
      <c r="AH51" s="28"/>
    </row>
    <row r="52" spans="1:34">
      <c r="A52" s="8">
        <v>45</v>
      </c>
      <c r="B52" s="43">
        <v>88</v>
      </c>
      <c r="C52" s="8" t="str">
        <f>VLOOKUP(B52,Startovka!$A$2:$F$200,2,FALSE)</f>
        <v>Novotný</v>
      </c>
      <c r="D52" s="8" t="str">
        <f>VLOOKUP(B52,Startovka!$A$2:$F$200,3,FALSE)</f>
        <v>Michal</v>
      </c>
      <c r="E52" s="8" t="str">
        <f>VLOOKUP(B52,Startovka!$A$2:$F$200,4,FALSE)</f>
        <v>Kralupy nad Vltavou</v>
      </c>
      <c r="F52" s="35" t="str">
        <f>VLOOKUP(B52,Startovka!$A$2:$F$200,6,FALSE)</f>
        <v>M3</v>
      </c>
      <c r="G52" s="8" t="s">
        <v>17</v>
      </c>
      <c r="H52" s="8" t="s">
        <v>17</v>
      </c>
      <c r="I52" s="8" t="s">
        <v>17</v>
      </c>
      <c r="J52" s="8" t="s">
        <v>17</v>
      </c>
      <c r="K52" s="8" t="s">
        <v>17</v>
      </c>
      <c r="L52" s="8" t="s">
        <v>17</v>
      </c>
      <c r="M52" s="8" t="s">
        <v>17</v>
      </c>
      <c r="N52" s="8" t="s">
        <v>17</v>
      </c>
      <c r="O52" s="8"/>
      <c r="P52" s="8"/>
      <c r="Q52" s="8"/>
      <c r="R52" s="8"/>
      <c r="S52" s="8"/>
      <c r="T52" s="8"/>
      <c r="U52" s="8" t="s">
        <v>17</v>
      </c>
      <c r="V52" s="8" t="s">
        <v>17</v>
      </c>
      <c r="W52" s="8" t="s">
        <v>17</v>
      </c>
      <c r="X52" s="8" t="s">
        <v>17</v>
      </c>
      <c r="Y52" s="8">
        <f>IF(AA52&lt;=$AD$5,0,10*AE52)</f>
        <v>40</v>
      </c>
      <c r="Z52" s="3">
        <f>SUM(IF(G52="x",$G$7,0),IF(H52="x",$H$7,0),IF(I52="x",$I$7,0),IF(J52="x",$J$7,0),IF(K52="x",$K$7,0),IF(L52="x",$L$7,0),IF(M52="x",$M$7),IF(N52="x",$N$7,0),IF(O52="x",$O$7,0),IF(P52="x",$P$7,0),IF(Q52="x",$Q$7,0),IF(R52="x",$R$7,0),IF(S52="x",$S$7,0),IF(T52="x",$T$7,0),IF(U52="x",$U$7,0),IF(V52="x",$V$7,0),IF(W52="x",$W$7,0),IF(X52="x",$X$7,0)-Y52)</f>
        <v>250</v>
      </c>
      <c r="AA52" s="21">
        <v>6.4622905092592609E-2</v>
      </c>
      <c r="AB52" s="29">
        <v>7</v>
      </c>
      <c r="AC52" s="7">
        <v>56</v>
      </c>
      <c r="AE52" s="5">
        <f>IF(AA52&lt;=$AD$5,0,MINUTE(AA52-$AD$5))</f>
        <v>4</v>
      </c>
      <c r="AH52" s="28"/>
    </row>
    <row r="53" spans="1:34">
      <c r="A53" s="8">
        <v>46</v>
      </c>
      <c r="B53" s="44">
        <v>87</v>
      </c>
      <c r="C53" s="8" t="str">
        <f>VLOOKUP(B53,Startovka!$A$2:$F$200,2,FALSE)</f>
        <v>Ernestová</v>
      </c>
      <c r="D53" s="8" t="str">
        <f>VLOOKUP(B53,Startovka!$A$2:$F$200,3,FALSE)</f>
        <v>Martina</v>
      </c>
      <c r="E53" s="8" t="str">
        <f>VLOOKUP(B53,Startovka!$A$2:$F$200,4,FALSE)</f>
        <v>Dexter BSK racing</v>
      </c>
      <c r="F53" s="35" t="str">
        <f>VLOOKUP(B53,Startovka!$A$2:$F$200,6,FALSE)</f>
        <v>Z1</v>
      </c>
      <c r="G53" s="8" t="s">
        <v>17</v>
      </c>
      <c r="H53" s="8" t="s">
        <v>17</v>
      </c>
      <c r="I53" s="8" t="s">
        <v>17</v>
      </c>
      <c r="J53" s="8" t="s">
        <v>17</v>
      </c>
      <c r="K53" s="8" t="s">
        <v>17</v>
      </c>
      <c r="L53" s="8" t="s">
        <v>17</v>
      </c>
      <c r="M53" s="8" t="s">
        <v>17</v>
      </c>
      <c r="N53" s="8" t="s">
        <v>17</v>
      </c>
      <c r="O53" s="8"/>
      <c r="P53" s="8"/>
      <c r="Q53" s="8"/>
      <c r="R53" s="8"/>
      <c r="S53" s="8"/>
      <c r="T53" s="8"/>
      <c r="U53" s="8" t="s">
        <v>17</v>
      </c>
      <c r="V53" s="8" t="s">
        <v>17</v>
      </c>
      <c r="W53" s="8" t="s">
        <v>17</v>
      </c>
      <c r="X53" s="8" t="s">
        <v>17</v>
      </c>
      <c r="Y53" s="8">
        <f>IF(AA53&lt;=$AD$5,0,10*AE53)</f>
        <v>40</v>
      </c>
      <c r="Z53" s="3">
        <f>SUM(IF(G53="x",$G$7,0),IF(H53="x",$H$7,0),IF(I53="x",$I$7,0),IF(J53="x",$J$7,0),IF(K53="x",$K$7,0),IF(L53="x",$L$7,0),IF(M53="x",$M$7),IF(N53="x",$N$7,0),IF(O53="x",$O$7,0),IF(P53="x",$P$7,0),IF(Q53="x",$Q$7,0),IF(R53="x",$R$7,0),IF(S53="x",$S$7,0),IF(T53="x",$T$7,0),IF(U53="x",$U$7,0),IF(V53="x",$V$7,0),IF(W53="x",$W$7,0),IF(X53="x",$X$7,0)-Y53)</f>
        <v>250</v>
      </c>
      <c r="AA53" s="21">
        <v>6.46348263888889E-2</v>
      </c>
      <c r="AB53" s="29">
        <v>4</v>
      </c>
      <c r="AC53" s="7">
        <v>85</v>
      </c>
      <c r="AE53" s="5">
        <f>IF(AA53&lt;=$AD$5,0,MINUTE(AA53-$AD$5))</f>
        <v>4</v>
      </c>
      <c r="AH53" s="28"/>
    </row>
    <row r="54" spans="1:34">
      <c r="A54" s="8">
        <v>47</v>
      </c>
      <c r="B54" s="43">
        <v>46</v>
      </c>
      <c r="C54" s="8" t="str">
        <f>VLOOKUP(B54,Startovka!$A$2:$F$200,2,FALSE)</f>
        <v>Čokrtová</v>
      </c>
      <c r="D54" s="8" t="str">
        <f>VLOOKUP(B54,Startovka!$A$2:$F$200,3,FALSE)</f>
        <v>Jana</v>
      </c>
      <c r="E54" s="8" t="str">
        <f>VLOOKUP(B54,Startovka!$A$2:$F$200,4,FALSE)</f>
        <v>TTC Český Brod</v>
      </c>
      <c r="F54" s="35" t="str">
        <f>VLOOKUP(B54,Startovka!$A$2:$F$200,6,FALSE)</f>
        <v>Z1</v>
      </c>
      <c r="G54" s="8"/>
      <c r="H54" s="8" t="s">
        <v>17</v>
      </c>
      <c r="I54" s="8" t="s">
        <v>17</v>
      </c>
      <c r="J54" s="8"/>
      <c r="K54" s="8" t="s">
        <v>17</v>
      </c>
      <c r="L54" s="8" t="s">
        <v>17</v>
      </c>
      <c r="M54" s="8" t="s">
        <v>17</v>
      </c>
      <c r="N54" s="8" t="s">
        <v>17</v>
      </c>
      <c r="O54" s="8"/>
      <c r="P54" s="8"/>
      <c r="Q54" s="8"/>
      <c r="R54" s="8" t="s">
        <v>17</v>
      </c>
      <c r="S54" s="8" t="s">
        <v>17</v>
      </c>
      <c r="T54" s="8"/>
      <c r="U54" s="8" t="s">
        <v>17</v>
      </c>
      <c r="V54" s="8"/>
      <c r="W54" s="8" t="s">
        <v>17</v>
      </c>
      <c r="X54" s="8"/>
      <c r="Y54" s="8">
        <f>IF(AA54&lt;=$AD$5,0,10*AE54)</f>
        <v>40</v>
      </c>
      <c r="Z54" s="3">
        <f>SUM(IF(G54="x",$G$7,0),IF(H54="x",$H$7,0),IF(I54="x",$I$7,0),IF(J54="x",$J$7,0),IF(K54="x",$K$7,0),IF(L54="x",$L$7,0),IF(M54="x",$M$7),IF(N54="x",$N$7,0),IF(O54="x",$O$7,0),IF(P54="x",$P$7,0),IF(Q54="x",$Q$7,0),IF(R54="x",$R$7,0),IF(S54="x",$S$7,0),IF(T54="x",$T$7,0),IF(U54="x",$U$7,0),IF(V54="x",$V$7,0),IF(W54="x",$W$7,0),IF(X54="x",$X$7,0)-Y54)</f>
        <v>250</v>
      </c>
      <c r="AA54" s="21">
        <v>6.4899965277777749E-2</v>
      </c>
      <c r="AB54" s="29">
        <v>5</v>
      </c>
      <c r="AC54" s="7">
        <v>80</v>
      </c>
      <c r="AE54" s="5">
        <f>IF(AA54&lt;=$AD$5,0,MINUTE(AA54-$AD$5))</f>
        <v>4</v>
      </c>
      <c r="AH54" s="28"/>
    </row>
    <row r="55" spans="1:34">
      <c r="A55" s="8">
        <v>48</v>
      </c>
      <c r="B55" s="44">
        <v>48</v>
      </c>
      <c r="C55" s="8" t="str">
        <f>VLOOKUP(B55,Startovka!$A$2:$F$200,2,FALSE)</f>
        <v>Machorek</v>
      </c>
      <c r="D55" s="8" t="str">
        <f>VLOOKUP(B55,Startovka!$A$2:$F$200,3,FALSE)</f>
        <v>David</v>
      </c>
      <c r="E55" s="8" t="str">
        <f>VLOOKUP(B55,Startovka!$A$2:$F$200,4,FALSE)</f>
        <v>Mikulášovice</v>
      </c>
      <c r="F55" s="35" t="str">
        <f>VLOOKUP(B55,Startovka!$A$2:$F$200,6,FALSE)</f>
        <v>M0</v>
      </c>
      <c r="G55" s="8"/>
      <c r="H55" s="8" t="s">
        <v>17</v>
      </c>
      <c r="I55" s="8" t="s">
        <v>17</v>
      </c>
      <c r="J55" s="8"/>
      <c r="K55" s="8" t="s">
        <v>17</v>
      </c>
      <c r="L55" s="8" t="s">
        <v>17</v>
      </c>
      <c r="M55" s="8" t="s">
        <v>17</v>
      </c>
      <c r="N55" s="8" t="s">
        <v>17</v>
      </c>
      <c r="O55" s="8"/>
      <c r="P55" s="8"/>
      <c r="Q55" s="8"/>
      <c r="R55" s="8" t="s">
        <v>17</v>
      </c>
      <c r="S55" s="8" t="s">
        <v>17</v>
      </c>
      <c r="T55" s="8"/>
      <c r="U55" s="8" t="s">
        <v>17</v>
      </c>
      <c r="V55" s="8"/>
      <c r="W55" s="8" t="s">
        <v>17</v>
      </c>
      <c r="X55" s="8"/>
      <c r="Y55" s="8">
        <f>IF(AA55&lt;=$AD$5,0,10*AE55)</f>
        <v>40</v>
      </c>
      <c r="Z55" s="3">
        <f>SUM(IF(G55="x",$G$7,0),IF(H55="x",$H$7,0),IF(I55="x",$I$7,0),IF(J55="x",$J$7,0),IF(K55="x",$K$7,0),IF(L55="x",$L$7,0),IF(M55="x",$M$7),IF(N55="x",$N$7,0),IF(O55="x",$O$7,0),IF(P55="x",$P$7,0),IF(Q55="x",$Q$7,0),IF(R55="x",$R$7,0),IF(S55="x",$S$7,0),IF(T55="x",$T$7,0),IF(U55="x",$U$7,0),IF(V55="x",$V$7,0),IF(W55="x",$W$7,0),IF(X55="x",$X$7,0)-Y55)</f>
        <v>250</v>
      </c>
      <c r="AA55" s="21">
        <v>6.5225324074074054E-2</v>
      </c>
      <c r="AB55" s="29">
        <v>4</v>
      </c>
      <c r="AC55" s="7">
        <v>65</v>
      </c>
      <c r="AE55" s="5">
        <f>IF(AA55&lt;=$AD$5,0,MINUTE(AA55-$AD$5))</f>
        <v>4</v>
      </c>
      <c r="AH55" s="28"/>
    </row>
    <row r="56" spans="1:34">
      <c r="A56" s="8">
        <v>49</v>
      </c>
      <c r="B56" s="43">
        <v>31</v>
      </c>
      <c r="C56" s="8" t="str">
        <f>VLOOKUP(B56,Startovka!$A$2:$F$200,2,FALSE)</f>
        <v>Habrman</v>
      </c>
      <c r="D56" s="8" t="str">
        <f>VLOOKUP(B56,Startovka!$A$2:$F$200,3,FALSE)</f>
        <v>Jan</v>
      </c>
      <c r="E56" s="8" t="str">
        <f>VLOOKUP(B56,Startovka!$A$2:$F$200,4,FALSE)</f>
        <v>Warmpeace</v>
      </c>
      <c r="F56" s="35" t="str">
        <f>VLOOKUP(B56,Startovka!$A$2:$F$200,6,FALSE)</f>
        <v>M1</v>
      </c>
      <c r="G56" s="8" t="s">
        <v>17</v>
      </c>
      <c r="H56" s="8"/>
      <c r="I56" s="8"/>
      <c r="J56" s="8"/>
      <c r="K56" s="8" t="s">
        <v>17</v>
      </c>
      <c r="L56" s="8" t="s">
        <v>17</v>
      </c>
      <c r="M56" s="8" t="s">
        <v>17</v>
      </c>
      <c r="N56" s="8" t="s">
        <v>17</v>
      </c>
      <c r="O56" s="8"/>
      <c r="P56" s="8"/>
      <c r="Q56" s="8" t="s">
        <v>17</v>
      </c>
      <c r="R56" s="8" t="s">
        <v>17</v>
      </c>
      <c r="S56" s="8" t="s">
        <v>17</v>
      </c>
      <c r="T56" s="8"/>
      <c r="U56" s="8" t="s">
        <v>17</v>
      </c>
      <c r="V56" s="8" t="s">
        <v>17</v>
      </c>
      <c r="W56" s="8" t="s">
        <v>17</v>
      </c>
      <c r="X56" s="8" t="s">
        <v>17</v>
      </c>
      <c r="Y56" s="8">
        <f>IF(AA56&lt;=$AD$5,0,10*AE56)</f>
        <v>60</v>
      </c>
      <c r="Z56" s="3">
        <f>SUM(IF(G56="x",$G$7,0),IF(H56="x",$H$7,0),IF(I56="x",$I$7,0),IF(J56="x",$J$7,0),IF(K56="x",$K$7,0),IF(L56="x",$L$7,0),IF(M56="x",$M$7),IF(N56="x",$N$7,0),IF(O56="x",$O$7,0),IF(P56="x",$P$7,0),IF(Q56="x",$Q$7,0),IF(R56="x",$R$7,0),IF(S56="x",$S$7,0),IF(T56="x",$T$7,0),IF(U56="x",$U$7,0),IF(V56="x",$V$7,0),IF(W56="x",$W$7,0),IF(X56="x",$X$7,0)-Y56)</f>
        <v>250</v>
      </c>
      <c r="AA56" s="21">
        <v>6.655200231481477E-2</v>
      </c>
      <c r="AB56" s="29">
        <v>23</v>
      </c>
      <c r="AC56" s="7">
        <v>47</v>
      </c>
      <c r="AE56" s="5">
        <f>IF(AA56&lt;=$AD$5,0,MINUTE(AA56-$AD$5))</f>
        <v>6</v>
      </c>
      <c r="AH56" s="28"/>
    </row>
    <row r="57" spans="1:34">
      <c r="A57" s="8">
        <v>50</v>
      </c>
      <c r="B57" s="44">
        <v>49</v>
      </c>
      <c r="C57" s="8" t="str">
        <f>VLOOKUP(B57,Startovka!$A$2:$F$200,2,FALSE)</f>
        <v>Siegl</v>
      </c>
      <c r="D57" s="8" t="str">
        <f>VLOOKUP(B57,Startovka!$A$2:$F$200,3,FALSE)</f>
        <v>Jiří</v>
      </c>
      <c r="E57" s="8" t="str">
        <f>VLOOKUP(B57,Startovka!$A$2:$F$200,4,FALSE)</f>
        <v>ŠSK Újezd</v>
      </c>
      <c r="F57" s="35" t="str">
        <f>VLOOKUP(B57,Startovka!$A$2:$F$200,6,FALSE)</f>
        <v>M2</v>
      </c>
      <c r="G57" s="8" t="s">
        <v>17</v>
      </c>
      <c r="H57" s="8" t="s">
        <v>17</v>
      </c>
      <c r="I57" s="8" t="s">
        <v>17</v>
      </c>
      <c r="J57" s="8" t="s">
        <v>17</v>
      </c>
      <c r="K57" s="8" t="s">
        <v>17</v>
      </c>
      <c r="L57" s="8" t="s">
        <v>17</v>
      </c>
      <c r="M57" s="8" t="s">
        <v>17</v>
      </c>
      <c r="N57" s="8" t="s">
        <v>17</v>
      </c>
      <c r="O57" s="8"/>
      <c r="P57" s="8" t="s">
        <v>17</v>
      </c>
      <c r="Q57" s="8"/>
      <c r="R57" s="8"/>
      <c r="S57" s="8"/>
      <c r="T57" s="8"/>
      <c r="U57" s="8"/>
      <c r="V57" s="8"/>
      <c r="W57" s="8" t="s">
        <v>17</v>
      </c>
      <c r="X57" s="8" t="s">
        <v>17</v>
      </c>
      <c r="Y57" s="8">
        <f>IF(AA57&lt;=$AD$5,0,10*AE57)</f>
        <v>0</v>
      </c>
      <c r="Z57" s="3">
        <f>SUM(IF(G57="x",$G$7,0),IF(H57="x",$H$7,0),IF(I57="x",$I$7,0),IF(J57="x",$J$7,0),IF(K57="x",$K$7,0),IF(L57="x",$L$7,0),IF(M57="x",$M$7),IF(N57="x",$N$7,0),IF(O57="x",$O$7,0),IF(P57="x",$P$7,0),IF(Q57="x",$Q$7,0),IF(R57="x",$R$7,0),IF(S57="x",$S$7,0),IF(T57="x",$T$7,0),IF(U57="x",$U$7,0),IF(V57="x",$V$7,0),IF(W57="x",$W$7,0),IF(X57="x",$X$7,0)-Y57)</f>
        <v>240</v>
      </c>
      <c r="AA57" s="21">
        <v>6.0011412037037054E-2</v>
      </c>
      <c r="AB57" s="29">
        <v>8</v>
      </c>
      <c r="AC57" s="7">
        <v>74</v>
      </c>
      <c r="AE57" s="5">
        <f>IF(AA57&lt;=$AD$5,0,MINUTE(AA57-$AD$5))</f>
        <v>0</v>
      </c>
      <c r="AH57" s="28"/>
    </row>
    <row r="58" spans="1:34">
      <c r="A58" s="8">
        <v>51</v>
      </c>
      <c r="B58" s="43">
        <v>84</v>
      </c>
      <c r="C58" s="8" t="str">
        <f>VLOOKUP(B58,Startovka!$A$2:$F$200,2,FALSE)</f>
        <v>Kirchmann</v>
      </c>
      <c r="D58" s="8" t="str">
        <f>VLOOKUP(B58,Startovka!$A$2:$F$200,3,FALSE)</f>
        <v>Miloš</v>
      </c>
      <c r="E58" s="8" t="str">
        <f>VLOOKUP(B58,Startovka!$A$2:$F$200,4,FALSE)</f>
        <v>PGP</v>
      </c>
      <c r="F58" s="35" t="str">
        <f>VLOOKUP(B58,Startovka!$A$2:$F$200,6,FALSE)</f>
        <v>M3</v>
      </c>
      <c r="G58" s="8"/>
      <c r="H58" s="8" t="s">
        <v>17</v>
      </c>
      <c r="I58" s="8" t="s">
        <v>17</v>
      </c>
      <c r="J58" s="8" t="s">
        <v>17</v>
      </c>
      <c r="K58" s="8" t="s">
        <v>17</v>
      </c>
      <c r="L58" s="8" t="s">
        <v>17</v>
      </c>
      <c r="M58" s="8" t="s">
        <v>17</v>
      </c>
      <c r="N58" s="8" t="s">
        <v>17</v>
      </c>
      <c r="O58" s="8" t="s">
        <v>17</v>
      </c>
      <c r="P58" s="8" t="s">
        <v>17</v>
      </c>
      <c r="Q58" s="8" t="s">
        <v>17</v>
      </c>
      <c r="R58" s="8"/>
      <c r="S58" s="8"/>
      <c r="T58" s="8"/>
      <c r="U58" s="8"/>
      <c r="V58" s="8" t="s">
        <v>17</v>
      </c>
      <c r="W58" s="8" t="s">
        <v>17</v>
      </c>
      <c r="X58" s="8"/>
      <c r="Y58" s="8">
        <f>IF(AA58&lt;=$AD$5,0,10*AE58)</f>
        <v>0</v>
      </c>
      <c r="Z58" s="3">
        <f>SUM(IF(G58="x",$G$7,0),IF(H58="x",$H$7,0),IF(I58="x",$I$7,0),IF(J58="x",$J$7,0),IF(K58="x",$K$7,0),IF(L58="x",$L$7,0),IF(M58="x",$M$7),IF(N58="x",$N$7,0),IF(O58="x",$O$7,0),IF(P58="x",$P$7,0),IF(Q58="x",$Q$7,0),IF(R58="x",$R$7,0),IF(S58="x",$S$7,0),IF(T58="x",$T$7,0),IF(U58="x",$U$7,0),IF(V58="x",$V$7,0),IF(W58="x",$W$7,0),IF(X58="x",$X$7,0)-Y58)</f>
        <v>240</v>
      </c>
      <c r="AA58" s="21">
        <v>6.0045636574074114E-2</v>
      </c>
      <c r="AB58" s="29">
        <v>8</v>
      </c>
      <c r="AC58" s="7">
        <v>54</v>
      </c>
      <c r="AE58" s="5">
        <f>IF(AA58&lt;=$AD$5,0,MINUTE(AA58-$AD$5))</f>
        <v>0</v>
      </c>
      <c r="AH58" s="28"/>
    </row>
    <row r="59" spans="1:34">
      <c r="A59" s="8">
        <v>52</v>
      </c>
      <c r="B59" s="44">
        <v>91</v>
      </c>
      <c r="C59" s="8" t="str">
        <f>VLOOKUP(B59,Startovka!$A$2:$F$200,2,FALSE)</f>
        <v>Vyroubal</v>
      </c>
      <c r="D59" s="8" t="str">
        <f>VLOOKUP(B59,Startovka!$A$2:$F$200,3,FALSE)</f>
        <v>Jiří</v>
      </c>
      <c r="E59" s="8" t="str">
        <f>VLOOKUP(B59,Startovka!$A$2:$F$200,4,FALSE)</f>
        <v>JeduŠlapu</v>
      </c>
      <c r="F59" s="35" t="str">
        <f>VLOOKUP(B59,Startovka!$A$2:$F$200,6,FALSE)</f>
        <v>M1</v>
      </c>
      <c r="G59" s="8" t="s">
        <v>17</v>
      </c>
      <c r="H59" s="8" t="s">
        <v>17</v>
      </c>
      <c r="I59" s="8" t="s">
        <v>17</v>
      </c>
      <c r="J59" s="8"/>
      <c r="K59" s="8" t="s">
        <v>17</v>
      </c>
      <c r="L59" s="8" t="s">
        <v>17</v>
      </c>
      <c r="M59" s="8" t="s">
        <v>17</v>
      </c>
      <c r="N59" s="8" t="s">
        <v>17</v>
      </c>
      <c r="O59" s="8"/>
      <c r="P59" s="8" t="s">
        <v>17</v>
      </c>
      <c r="Q59" s="8" t="s">
        <v>17</v>
      </c>
      <c r="R59" s="8"/>
      <c r="S59" s="8"/>
      <c r="T59" s="8"/>
      <c r="U59" s="8"/>
      <c r="V59" s="8" t="s">
        <v>17</v>
      </c>
      <c r="W59" s="8" t="s">
        <v>17</v>
      </c>
      <c r="X59" s="8"/>
      <c r="Y59" s="8">
        <f>IF(AA59&lt;=$AD$5,0,10*AE59)</f>
        <v>0</v>
      </c>
      <c r="Z59" s="3">
        <f>SUM(IF(G59="x",$G$7,0),IF(H59="x",$H$7,0),IF(I59="x",$I$7,0),IF(J59="x",$J$7,0),IF(K59="x",$K$7,0),IF(L59="x",$L$7,0),IF(M59="x",$M$7),IF(N59="x",$N$7,0),IF(O59="x",$O$7,0),IF(P59="x",$P$7,0),IF(Q59="x",$Q$7,0),IF(R59="x",$R$7,0),IF(S59="x",$S$7,0),IF(T59="x",$T$7,0),IF(U59="x",$U$7,0),IF(V59="x",$V$7,0),IF(W59="x",$W$7,0),IF(X59="x",$X$7,0)-Y59)</f>
        <v>240</v>
      </c>
      <c r="AA59" s="21">
        <v>6.0277106481481511E-2</v>
      </c>
      <c r="AB59" s="29">
        <v>24</v>
      </c>
      <c r="AC59" s="7">
        <v>46</v>
      </c>
      <c r="AE59" s="5">
        <f>IF(AA59&lt;=$AD$5,0,MINUTE(AA59-$AD$5))</f>
        <v>0</v>
      </c>
      <c r="AH59" s="28"/>
    </row>
    <row r="60" spans="1:34">
      <c r="A60" s="8">
        <v>53</v>
      </c>
      <c r="B60" s="43">
        <v>35</v>
      </c>
      <c r="C60" s="8" t="str">
        <f>VLOOKUP(B60,Startovka!$A$2:$F$200,2,FALSE)</f>
        <v>Chvátalová</v>
      </c>
      <c r="D60" s="8" t="str">
        <f>VLOOKUP(B60,Startovka!$A$2:$F$200,3,FALSE)</f>
        <v>Veronika</v>
      </c>
      <c r="E60" s="8" t="str">
        <f>VLOOKUP(B60,Startovka!$A$2:$F$200,4,FALSE)</f>
        <v>Strašín</v>
      </c>
      <c r="F60" s="35" t="str">
        <f>VLOOKUP(B60,Startovka!$A$2:$F$200,6,FALSE)</f>
        <v>Z1</v>
      </c>
      <c r="G60" s="8" t="s">
        <v>17</v>
      </c>
      <c r="H60" s="8" t="s">
        <v>17</v>
      </c>
      <c r="I60" s="8"/>
      <c r="J60" s="8"/>
      <c r="K60" s="8"/>
      <c r="L60" s="8"/>
      <c r="M60" s="8"/>
      <c r="N60" s="8"/>
      <c r="O60" s="8" t="s">
        <v>17</v>
      </c>
      <c r="P60" s="8" t="s">
        <v>17</v>
      </c>
      <c r="Q60" s="8" t="s">
        <v>17</v>
      </c>
      <c r="R60" s="8" t="s">
        <v>17</v>
      </c>
      <c r="S60" s="8" t="s">
        <v>17</v>
      </c>
      <c r="T60" s="8" t="s">
        <v>17</v>
      </c>
      <c r="U60" s="8" t="s">
        <v>17</v>
      </c>
      <c r="V60" s="8" t="s">
        <v>17</v>
      </c>
      <c r="W60" s="8" t="s">
        <v>17</v>
      </c>
      <c r="X60" s="8"/>
      <c r="Y60" s="8">
        <f>IF(AA60&lt;=$AD$5,0,10*AE60)</f>
        <v>0</v>
      </c>
      <c r="Z60" s="3">
        <f>SUM(IF(G60="x",$G$7,0),IF(H60="x",$H$7,0),IF(I60="x",$I$7,0),IF(J60="x",$J$7,0),IF(K60="x",$K$7,0),IF(L60="x",$L$7,0),IF(M60="x",$M$7),IF(N60="x",$N$7,0),IF(O60="x",$O$7,0),IF(P60="x",$P$7,0),IF(Q60="x",$Q$7,0),IF(R60="x",$R$7,0),IF(S60="x",$S$7,0),IF(T60="x",$T$7,0),IF(U60="x",$U$7,0),IF(V60="x",$V$7,0),IF(W60="x",$W$7,0),IF(X60="x",$X$7,0)-Y60)</f>
        <v>240</v>
      </c>
      <c r="AA60" s="21">
        <v>6.0682673611111071E-2</v>
      </c>
      <c r="AB60" s="29">
        <v>6</v>
      </c>
      <c r="AC60" s="7">
        <v>78</v>
      </c>
      <c r="AE60" s="5">
        <f>IF(AA60&lt;=$AD$5,0,MINUTE(AA60-$AD$5))</f>
        <v>0</v>
      </c>
      <c r="AH60" s="28"/>
    </row>
    <row r="61" spans="1:34">
      <c r="A61" s="8">
        <v>54</v>
      </c>
      <c r="B61" s="44">
        <v>6</v>
      </c>
      <c r="C61" s="8" t="str">
        <f>VLOOKUP(B61,Startovka!$A$2:$F$200,2,FALSE)</f>
        <v>Matoušek</v>
      </c>
      <c r="D61" s="8" t="str">
        <f>VLOOKUP(B61,Startovka!$A$2:$F$200,3,FALSE)</f>
        <v>Michal</v>
      </c>
      <c r="E61" s="8"/>
      <c r="F61" s="35" t="str">
        <f>VLOOKUP(B61,Startovka!$A$2:$F$200,6,FALSE)</f>
        <v>M3</v>
      </c>
      <c r="G61" s="8"/>
      <c r="H61" s="8" t="s">
        <v>17</v>
      </c>
      <c r="I61" s="8"/>
      <c r="J61" s="8"/>
      <c r="K61" s="8"/>
      <c r="L61" s="8"/>
      <c r="M61" s="8"/>
      <c r="N61" s="8"/>
      <c r="O61" s="8" t="s">
        <v>17</v>
      </c>
      <c r="P61" s="8" t="s">
        <v>17</v>
      </c>
      <c r="Q61" s="8" t="s">
        <v>17</v>
      </c>
      <c r="R61" s="8" t="s">
        <v>17</v>
      </c>
      <c r="S61" s="8" t="s">
        <v>17</v>
      </c>
      <c r="T61" s="8" t="s">
        <v>17</v>
      </c>
      <c r="U61" s="8" t="s">
        <v>17</v>
      </c>
      <c r="V61" s="8" t="s">
        <v>17</v>
      </c>
      <c r="W61" s="8" t="s">
        <v>17</v>
      </c>
      <c r="X61" s="8" t="s">
        <v>17</v>
      </c>
      <c r="Y61" s="8">
        <f>IF(AA61&lt;=$AD$5,0,10*AE61)</f>
        <v>0</v>
      </c>
      <c r="Z61" s="3">
        <f>SUM(IF(G61="x",$G$7,0),IF(H61="x",$H$7,0),IF(I61="x",$I$7,0),IF(J61="x",$J$7,0),IF(K61="x",$K$7,0),IF(L61="x",$L$7,0),IF(M61="x",$M$7),IF(N61="x",$N$7,0),IF(O61="x",$O$7,0),IF(P61="x",$P$7,0),IF(Q61="x",$Q$7,0),IF(R61="x",$R$7,0),IF(S61="x",$S$7,0),IF(T61="x",$T$7,0),IF(U61="x",$U$7,0),IF(V61="x",$V$7,0),IF(W61="x",$W$7,0),IF(X61="x",$X$7,0)-Y61)</f>
        <v>240</v>
      </c>
      <c r="AA61" s="21">
        <v>6.1360069444444401E-2</v>
      </c>
      <c r="AB61" s="29">
        <v>9</v>
      </c>
      <c r="AC61" s="7">
        <v>52</v>
      </c>
      <c r="AE61" s="5">
        <f>IF(AA61&lt;=$AD$5,0,MINUTE(AA61-$AD$5))</f>
        <v>0</v>
      </c>
      <c r="AH61" s="28"/>
    </row>
    <row r="62" spans="1:34">
      <c r="A62" s="8">
        <v>55</v>
      </c>
      <c r="B62" s="43">
        <v>7</v>
      </c>
      <c r="C62" s="8" t="str">
        <f>VLOOKUP(B62,Startovka!$A$2:$F$200,2,FALSE)</f>
        <v>Matoušková</v>
      </c>
      <c r="D62" s="8" t="str">
        <f>VLOOKUP(B62,Startovka!$A$2:$F$200,3,FALSE)</f>
        <v>Michaela</v>
      </c>
      <c r="E62" s="8"/>
      <c r="F62" s="35" t="str">
        <f>VLOOKUP(B62,Startovka!$A$2:$F$200,6,FALSE)</f>
        <v>Z0</v>
      </c>
      <c r="G62" s="8"/>
      <c r="H62" s="8" t="s">
        <v>17</v>
      </c>
      <c r="I62" s="8"/>
      <c r="J62" s="8"/>
      <c r="K62" s="8"/>
      <c r="L62" s="8"/>
      <c r="M62" s="8"/>
      <c r="N62" s="8"/>
      <c r="O62" s="8" t="s">
        <v>17</v>
      </c>
      <c r="P62" s="8" t="s">
        <v>17</v>
      </c>
      <c r="Q62" s="8" t="s">
        <v>17</v>
      </c>
      <c r="R62" s="8" t="s">
        <v>17</v>
      </c>
      <c r="S62" s="8" t="s">
        <v>17</v>
      </c>
      <c r="T62" s="8" t="s">
        <v>17</v>
      </c>
      <c r="U62" s="8" t="s">
        <v>17</v>
      </c>
      <c r="V62" s="8" t="s">
        <v>17</v>
      </c>
      <c r="W62" s="8" t="s">
        <v>17</v>
      </c>
      <c r="X62" s="8" t="s">
        <v>17</v>
      </c>
      <c r="Y62" s="8">
        <f>IF(AA62&lt;=$AD$5,0,10*AE62)</f>
        <v>0</v>
      </c>
      <c r="Z62" s="3">
        <f>SUM(IF(G62="x",$G$7,0),IF(H62="x",$H$7,0),IF(I62="x",$I$7,0),IF(J62="x",$J$7,0),IF(K62="x",$K$7,0),IF(L62="x",$L$7,0),IF(M62="x",$M$7),IF(N62="x",$N$7,0),IF(O62="x",$O$7,0),IF(P62="x",$P$7,0),IF(Q62="x",$Q$7,0),IF(R62="x",$R$7,0),IF(S62="x",$S$7,0),IF(T62="x",$T$7,0),IF(U62="x",$U$7,0),IF(V62="x",$V$7,0),IF(W62="x",$W$7,0),IF(X62="x",$X$7,0)-Y62)</f>
        <v>240</v>
      </c>
      <c r="AA62" s="21">
        <v>6.1365127314814798E-2</v>
      </c>
      <c r="AB62" s="29">
        <v>1</v>
      </c>
      <c r="AC62" s="7">
        <v>80</v>
      </c>
      <c r="AE62" s="5">
        <f>IF(AA62&lt;=$AD$5,0,MINUTE(AA62-$AD$5))</f>
        <v>0</v>
      </c>
      <c r="AH62" s="28"/>
    </row>
    <row r="63" spans="1:34">
      <c r="A63" s="8">
        <v>56</v>
      </c>
      <c r="B63" s="44">
        <v>12</v>
      </c>
      <c r="C63" s="8" t="str">
        <f>VLOOKUP(B63,Startovka!$A$2:$F$200,2,FALSE)</f>
        <v>Tuček</v>
      </c>
      <c r="D63" s="8" t="str">
        <f>VLOOKUP(B63,Startovka!$A$2:$F$200,3,FALSE)</f>
        <v>Michal</v>
      </c>
      <c r="E63" s="8" t="str">
        <f>VLOOKUP(B63,Startovka!$A$2:$F$200,4,FALSE)</f>
        <v>GRID</v>
      </c>
      <c r="F63" s="35" t="str">
        <f>VLOOKUP(B63,Startovka!$A$2:$F$200,6,FALSE)</f>
        <v>M1</v>
      </c>
      <c r="G63" s="8"/>
      <c r="H63" s="8" t="s">
        <v>17</v>
      </c>
      <c r="I63" s="8" t="s">
        <v>17</v>
      </c>
      <c r="J63" s="8" t="s">
        <v>17</v>
      </c>
      <c r="K63" s="8" t="s">
        <v>17</v>
      </c>
      <c r="L63" s="8" t="s">
        <v>17</v>
      </c>
      <c r="M63" s="8" t="s">
        <v>17</v>
      </c>
      <c r="N63" s="8" t="s">
        <v>17</v>
      </c>
      <c r="O63" s="8"/>
      <c r="P63" s="8"/>
      <c r="Q63" s="8"/>
      <c r="R63" s="8"/>
      <c r="S63" s="8"/>
      <c r="T63" s="8"/>
      <c r="U63" s="8" t="s">
        <v>17</v>
      </c>
      <c r="V63" s="8"/>
      <c r="W63" s="8" t="s">
        <v>17</v>
      </c>
      <c r="X63" s="8"/>
      <c r="Y63" s="8">
        <f>IF(AA63&lt;=$AD$5,0,10*AE63)</f>
        <v>0</v>
      </c>
      <c r="Z63" s="3">
        <f>SUM(IF(G63="x",$G$7,0),IF(H63="x",$H$7,0),IF(I63="x",$I$7,0),IF(J63="x",$J$7,0),IF(K63="x",$K$7,0),IF(L63="x",$L$7,0),IF(M63="x",$M$7),IF(N63="x",$N$7,0),IF(O63="x",$O$7,0),IF(P63="x",$P$7,0),IF(Q63="x",$Q$7,0),IF(R63="x",$R$7,0),IF(S63="x",$S$7,0),IF(T63="x",$T$7,0),IF(U63="x",$U$7,0),IF(V63="x",$V$7,0),IF(W63="x",$W$7,0),IF(X63="x",$X$7,0)-Y63)</f>
        <v>240</v>
      </c>
      <c r="AA63" s="21">
        <v>6.14850115740741E-2</v>
      </c>
      <c r="AB63" s="29">
        <v>25</v>
      </c>
      <c r="AC63" s="7">
        <v>45</v>
      </c>
      <c r="AE63" s="5">
        <f>IF(AA63&lt;=$AD$5,0,MINUTE(AA63-$AD$5))</f>
        <v>0</v>
      </c>
      <c r="AH63" s="28"/>
    </row>
    <row r="64" spans="1:34">
      <c r="A64" s="8">
        <v>57</v>
      </c>
      <c r="B64" s="43">
        <v>114</v>
      </c>
      <c r="C64" s="8" t="str">
        <f>VLOOKUP(B64,Startovka!$A$2:$F$200,2,FALSE)</f>
        <v>Pokorný</v>
      </c>
      <c r="D64" s="8" t="str">
        <f>VLOOKUP(B64,Startovka!$A$2:$F$200,3,FALSE)</f>
        <v>Martin</v>
      </c>
      <c r="E64" s="8" t="str">
        <f>VLOOKUP(B64,Startovka!$A$2:$F$200,4,FALSE)</f>
        <v>Tři zelený &amp;#936;</v>
      </c>
      <c r="F64" s="35" t="str">
        <f>VLOOKUP(B64,Startovka!$A$2:$F$200,6,FALSE)</f>
        <v>M1</v>
      </c>
      <c r="G64" s="8"/>
      <c r="H64" s="8" t="s">
        <v>17</v>
      </c>
      <c r="I64" s="8" t="s">
        <v>17</v>
      </c>
      <c r="J64" s="8" t="s">
        <v>17</v>
      </c>
      <c r="K64" s="8" t="s">
        <v>17</v>
      </c>
      <c r="L64" s="8"/>
      <c r="M64" s="8"/>
      <c r="N64" s="8"/>
      <c r="O64" s="8" t="s">
        <v>17</v>
      </c>
      <c r="P64" s="8"/>
      <c r="Q64" s="8"/>
      <c r="R64" s="8" t="s">
        <v>17</v>
      </c>
      <c r="S64" s="8" t="s">
        <v>17</v>
      </c>
      <c r="T64" s="8" t="s">
        <v>17</v>
      </c>
      <c r="U64" s="8" t="s">
        <v>17</v>
      </c>
      <c r="V64" s="8" t="s">
        <v>17</v>
      </c>
      <c r="W64" s="8" t="s">
        <v>17</v>
      </c>
      <c r="X64" s="8"/>
      <c r="Y64" s="8">
        <f>IF(AA64&lt;=$AD$5,0,10*AE64)</f>
        <v>10</v>
      </c>
      <c r="Z64" s="3">
        <f>SUM(IF(G64="x",$G$7,0),IF(H64="x",$H$7,0),IF(I64="x",$I$7,0),IF(J64="x",$J$7,0),IF(K64="x",$K$7,0),IF(L64="x",$L$7,0),IF(M64="x",$M$7),IF(N64="x",$N$7,0),IF(O64="x",$O$7,0),IF(P64="x",$P$7,0),IF(Q64="x",$Q$7,0),IF(R64="x",$R$7,0),IF(S64="x",$S$7,0),IF(T64="x",$T$7,0),IF(U64="x",$U$7,0),IF(V64="x",$V$7,0),IF(W64="x",$W$7,0),IF(X64="x",$X$7,0)-Y64)</f>
        <v>240</v>
      </c>
      <c r="AA64" s="21">
        <v>6.3121817129629582E-2</v>
      </c>
      <c r="AB64" s="29">
        <v>26</v>
      </c>
      <c r="AC64" s="7">
        <v>44</v>
      </c>
      <c r="AE64" s="5">
        <f>IF(AA64&lt;=$AD$5,0,MINUTE(AA64-$AD$5))</f>
        <v>1</v>
      </c>
      <c r="AH64" s="28"/>
    </row>
    <row r="65" spans="1:34">
      <c r="A65" s="8">
        <v>58</v>
      </c>
      <c r="B65" s="44">
        <v>100</v>
      </c>
      <c r="C65" s="8" t="str">
        <f>VLOOKUP(B65,Startovka!$A$2:$F$200,2,FALSE)</f>
        <v>Vízek</v>
      </c>
      <c r="D65" s="8" t="str">
        <f>VLOOKUP(B65,Startovka!$A$2:$F$200,3,FALSE)</f>
        <v>Jakub</v>
      </c>
      <c r="E65" s="8" t="str">
        <f>VLOOKUP(B65,Startovka!$A$2:$F$200,4,FALSE)</f>
        <v>Budislav Snowee Team</v>
      </c>
      <c r="F65" s="35" t="str">
        <f>VLOOKUP(B65,Startovka!$A$2:$F$200,6,FALSE)</f>
        <v>M1</v>
      </c>
      <c r="G65" s="8" t="s">
        <v>17</v>
      </c>
      <c r="H65" s="8" t="s">
        <v>17</v>
      </c>
      <c r="I65" s="8" t="s">
        <v>17</v>
      </c>
      <c r="J65" s="8" t="s">
        <v>17</v>
      </c>
      <c r="K65" s="8" t="s">
        <v>17</v>
      </c>
      <c r="L65" s="8" t="s">
        <v>17</v>
      </c>
      <c r="M65" s="8" t="s">
        <v>17</v>
      </c>
      <c r="N65" s="8" t="s">
        <v>17</v>
      </c>
      <c r="O65" s="8" t="s">
        <v>17</v>
      </c>
      <c r="P65" s="8" t="s">
        <v>17</v>
      </c>
      <c r="Q65" s="8"/>
      <c r="R65" s="8" t="s">
        <v>17</v>
      </c>
      <c r="S65" s="8"/>
      <c r="T65" s="8"/>
      <c r="U65" s="8" t="s">
        <v>17</v>
      </c>
      <c r="V65" s="8" t="s">
        <v>17</v>
      </c>
      <c r="W65" s="8" t="s">
        <v>17</v>
      </c>
      <c r="X65" s="8" t="s">
        <v>17</v>
      </c>
      <c r="Y65" s="8">
        <f>IF(AA65&lt;=$AD$5,0,10*AE65)</f>
        <v>90</v>
      </c>
      <c r="Z65" s="3">
        <f>SUM(IF(G65="x",$G$7,0),IF(H65="x",$H$7,0),IF(I65="x",$I$7,0),IF(J65="x",$J$7,0),IF(K65="x",$K$7,0),IF(L65="x",$L$7,0),IF(M65="x",$M$7),IF(N65="x",$N$7,0),IF(O65="x",$O$7,0),IF(P65="x",$P$7,0),IF(Q65="x",$Q$7,0),IF(R65="x",$R$7,0),IF(S65="x",$S$7,0),IF(T65="x",$T$7,0),IF(U65="x",$U$7,0),IF(V65="x",$V$7,0),IF(W65="x",$W$7,0),IF(X65="x",$X$7,0)-Y65)</f>
        <v>240</v>
      </c>
      <c r="AA65" s="21">
        <v>6.8255381944444499E-2</v>
      </c>
      <c r="AB65" s="29">
        <v>27</v>
      </c>
      <c r="AC65" s="7">
        <v>43</v>
      </c>
      <c r="AE65" s="5">
        <f>IF(AA65&lt;=$AD$5,0,MINUTE(AA65-$AD$5))</f>
        <v>9</v>
      </c>
      <c r="AH65" s="28"/>
    </row>
    <row r="66" spans="1:34">
      <c r="A66" s="8">
        <v>59</v>
      </c>
      <c r="B66" s="43">
        <v>83</v>
      </c>
      <c r="C66" s="8" t="str">
        <f>VLOOKUP(B66,Startovka!$A$2:$F$200,2,FALSE)</f>
        <v>Tichovská</v>
      </c>
      <c r="D66" s="8" t="str">
        <f>VLOOKUP(B66,Startovka!$A$2:$F$200,3,FALSE)</f>
        <v>Jitka</v>
      </c>
      <c r="E66" s="8" t="str">
        <f>VLOOKUP(B66,Startovka!$A$2:$F$200,4,FALSE)</f>
        <v>PGP PRAHA</v>
      </c>
      <c r="F66" s="35" t="str">
        <f>VLOOKUP(B66,Startovka!$A$2:$F$200,6,FALSE)</f>
        <v>Z2</v>
      </c>
      <c r="G66" s="8"/>
      <c r="H66" s="8" t="s">
        <v>17</v>
      </c>
      <c r="I66" s="8" t="s">
        <v>17</v>
      </c>
      <c r="J66" s="8" t="s">
        <v>17</v>
      </c>
      <c r="K66" s="8" t="s">
        <v>17</v>
      </c>
      <c r="L66" s="8" t="s">
        <v>17</v>
      </c>
      <c r="M66" s="8" t="s">
        <v>17</v>
      </c>
      <c r="N66" s="8" t="s">
        <v>17</v>
      </c>
      <c r="O66" s="8"/>
      <c r="P66" s="8" t="s">
        <v>17</v>
      </c>
      <c r="Q66" s="8" t="s">
        <v>17</v>
      </c>
      <c r="R66" s="8"/>
      <c r="S66" s="8"/>
      <c r="T66" s="8"/>
      <c r="U66" s="8"/>
      <c r="V66" s="8" t="s">
        <v>17</v>
      </c>
      <c r="W66" s="8" t="s">
        <v>17</v>
      </c>
      <c r="X66" s="8"/>
      <c r="Y66" s="8">
        <f>IF(AA66&lt;=$AD$5,0,10*AE66)</f>
        <v>0</v>
      </c>
      <c r="Z66" s="3">
        <f>SUM(IF(G66="x",$G$7,0),IF(H66="x",$H$7,0),IF(I66="x",$I$7,0),IF(J66="x",$J$7,0),IF(K66="x",$K$7,0),IF(L66="x",$L$7,0),IF(M66="x",$M$7),IF(N66="x",$N$7,0),IF(O66="x",$O$7,0),IF(P66="x",$P$7,0),IF(Q66="x",$Q$7,0),IF(R66="x",$R$7,0),IF(S66="x",$S$7,0),IF(T66="x",$T$7,0),IF(U66="x",$U$7,0),IF(V66="x",$V$7,0),IF(W66="x",$W$7,0),IF(X66="x",$X$7,0)-Y66)</f>
        <v>230</v>
      </c>
      <c r="AA66" s="21">
        <v>5.8286481481481515E-2</v>
      </c>
      <c r="AB66" s="29">
        <v>4</v>
      </c>
      <c r="AC66" s="7">
        <v>65</v>
      </c>
      <c r="AE66" s="5">
        <f>IF(AA66&lt;=$AD$5,0,MINUTE(AA66-$AD$5))</f>
        <v>0</v>
      </c>
      <c r="AH66" s="28"/>
    </row>
    <row r="67" spans="1:34">
      <c r="A67" s="8">
        <v>60</v>
      </c>
      <c r="B67" s="44">
        <v>44</v>
      </c>
      <c r="C67" s="8" t="str">
        <f>VLOOKUP(B67,Startovka!$A$2:$F$200,2,FALSE)</f>
        <v>Bacílková</v>
      </c>
      <c r="D67" s="8" t="str">
        <f>VLOOKUP(B67,Startovka!$A$2:$F$200,3,FALSE)</f>
        <v>Lenka</v>
      </c>
      <c r="E67" s="8" t="str">
        <f>VLOOKUP(B67,Startovka!$A$2:$F$200,4,FALSE)</f>
        <v>Oceloví letci</v>
      </c>
      <c r="F67" s="35" t="str">
        <f>VLOOKUP(B67,Startovka!$A$2:$F$200,6,FALSE)</f>
        <v>Z2</v>
      </c>
      <c r="G67" s="8"/>
      <c r="H67" s="8" t="s">
        <v>17</v>
      </c>
      <c r="I67" s="8" t="s">
        <v>17</v>
      </c>
      <c r="J67" s="8" t="s">
        <v>17</v>
      </c>
      <c r="K67" s="8" t="s">
        <v>17</v>
      </c>
      <c r="L67" s="8" t="s">
        <v>17</v>
      </c>
      <c r="M67" s="8"/>
      <c r="N67" s="8"/>
      <c r="O67" s="8" t="s">
        <v>17</v>
      </c>
      <c r="P67" s="8" t="s">
        <v>17</v>
      </c>
      <c r="Q67" s="8" t="s">
        <v>17</v>
      </c>
      <c r="R67" s="8" t="s">
        <v>17</v>
      </c>
      <c r="S67" s="8"/>
      <c r="T67" s="8"/>
      <c r="U67" s="8" t="s">
        <v>17</v>
      </c>
      <c r="V67" s="8"/>
      <c r="W67" s="8" t="s">
        <v>17</v>
      </c>
      <c r="X67" s="8"/>
      <c r="Y67" s="8">
        <f>IF(AA67&lt;=$AD$5,0,10*AE67)</f>
        <v>0</v>
      </c>
      <c r="Z67" s="3">
        <f>SUM(IF(G67="x",$G$7,0),IF(H67="x",$H$7,0),IF(I67="x",$I$7,0),IF(J67="x",$J$7,0),IF(K67="x",$K$7,0),IF(L67="x",$L$7,0),IF(M67="x",$M$7),IF(N67="x",$N$7,0),IF(O67="x",$O$7,0),IF(P67="x",$P$7,0),IF(Q67="x",$Q$7,0),IF(R67="x",$R$7,0),IF(S67="x",$S$7,0),IF(T67="x",$T$7,0),IF(U67="x",$U$7,0),IF(V67="x",$V$7,0),IF(W67="x",$W$7,0),IF(X67="x",$X$7,0)-Y67)</f>
        <v>230</v>
      </c>
      <c r="AA67" s="21">
        <v>6.1651585648148155E-2</v>
      </c>
      <c r="AB67" s="29">
        <v>5</v>
      </c>
      <c r="AC67" s="7">
        <v>60</v>
      </c>
      <c r="AE67" s="5">
        <f>IF(AA67&lt;=$AD$5,0,MINUTE(AA67-$AD$5))</f>
        <v>0</v>
      </c>
      <c r="AH67" s="28"/>
    </row>
    <row r="68" spans="1:34">
      <c r="A68" s="8">
        <v>61</v>
      </c>
      <c r="B68" s="43">
        <v>45</v>
      </c>
      <c r="C68" s="8" t="str">
        <f>VLOOKUP(B68,Startovka!$A$2:$F$200,2,FALSE)</f>
        <v>Pinďák</v>
      </c>
      <c r="D68" s="8" t="str">
        <f>VLOOKUP(B68,Startovka!$A$2:$F$200,3,FALSE)</f>
        <v>Jiří</v>
      </c>
      <c r="E68" s="8" t="str">
        <f>VLOOKUP(B68,Startovka!$A$2:$F$200,4,FALSE)</f>
        <v>Oceloví letci</v>
      </c>
      <c r="F68" s="35" t="str">
        <f>VLOOKUP(B68,Startovka!$A$2:$F$200,6,FALSE)</f>
        <v>M3</v>
      </c>
      <c r="G68" s="8"/>
      <c r="H68" s="8" t="s">
        <v>17</v>
      </c>
      <c r="I68" s="8" t="s">
        <v>17</v>
      </c>
      <c r="J68" s="8" t="s">
        <v>17</v>
      </c>
      <c r="K68" s="8" t="s">
        <v>17</v>
      </c>
      <c r="L68" s="8" t="s">
        <v>17</v>
      </c>
      <c r="M68" s="8"/>
      <c r="N68" s="8"/>
      <c r="O68" s="8" t="s">
        <v>17</v>
      </c>
      <c r="P68" s="8" t="s">
        <v>17</v>
      </c>
      <c r="Q68" s="8" t="s">
        <v>17</v>
      </c>
      <c r="R68" s="8" t="s">
        <v>17</v>
      </c>
      <c r="S68" s="8"/>
      <c r="T68" s="8"/>
      <c r="U68" s="8" t="s">
        <v>17</v>
      </c>
      <c r="V68" s="8"/>
      <c r="W68" s="8" t="s">
        <v>17</v>
      </c>
      <c r="X68" s="8"/>
      <c r="Y68" s="8">
        <f>IF(AA68&lt;=$AD$5,0,10*AE68)</f>
        <v>0</v>
      </c>
      <c r="Z68" s="3">
        <f>SUM(IF(G68="x",$G$7,0),IF(H68="x",$H$7,0),IF(I68="x",$I$7,0),IF(J68="x",$J$7,0),IF(K68="x",$K$7,0),IF(L68="x",$L$7,0),IF(M68="x",$M$7),IF(N68="x",$N$7,0),IF(O68="x",$O$7,0),IF(P68="x",$P$7,0),IF(Q68="x",$Q$7,0),IF(R68="x",$R$7,0),IF(S68="x",$S$7,0),IF(T68="x",$T$7,0),IF(U68="x",$U$7,0),IF(V68="x",$V$7,0),IF(W68="x",$W$7,0),IF(X68="x",$X$7,0)-Y68)</f>
        <v>230</v>
      </c>
      <c r="AA68" s="21">
        <v>6.1692025462962957E-2</v>
      </c>
      <c r="AB68" s="29">
        <v>10</v>
      </c>
      <c r="AC68" s="7">
        <v>50</v>
      </c>
      <c r="AE68" s="5">
        <f>IF(AA68&lt;=$AD$5,0,MINUTE(AA68-$AD$5))</f>
        <v>0</v>
      </c>
      <c r="AH68" s="28"/>
    </row>
    <row r="69" spans="1:34">
      <c r="A69" s="8">
        <v>62</v>
      </c>
      <c r="B69" s="44">
        <v>43</v>
      </c>
      <c r="C69" s="8" t="str">
        <f>VLOOKUP(B69,Startovka!$A$2:$F$200,2,FALSE)</f>
        <v>Šolc</v>
      </c>
      <c r="D69" s="8" t="str">
        <f>VLOOKUP(B69,Startovka!$A$2:$F$200,3,FALSE)</f>
        <v>Radek</v>
      </c>
      <c r="E69" s="8" t="str">
        <f>VLOOKUP(B69,Startovka!$A$2:$F$200,4,FALSE)</f>
        <v>Oceloví letci</v>
      </c>
      <c r="F69" s="35" t="str">
        <f>VLOOKUP(B69,Startovka!$A$2:$F$200,6,FALSE)</f>
        <v>M2</v>
      </c>
      <c r="G69" s="8"/>
      <c r="H69" s="8" t="s">
        <v>17</v>
      </c>
      <c r="I69" s="8" t="s">
        <v>17</v>
      </c>
      <c r="J69" s="8" t="s">
        <v>17</v>
      </c>
      <c r="K69" s="8" t="s">
        <v>17</v>
      </c>
      <c r="L69" s="8" t="s">
        <v>17</v>
      </c>
      <c r="M69" s="8"/>
      <c r="N69" s="8"/>
      <c r="O69" s="8" t="s">
        <v>17</v>
      </c>
      <c r="P69" s="8" t="s">
        <v>17</v>
      </c>
      <c r="Q69" s="8" t="s">
        <v>17</v>
      </c>
      <c r="R69" s="8" t="s">
        <v>17</v>
      </c>
      <c r="S69" s="8"/>
      <c r="T69" s="8"/>
      <c r="U69" s="8" t="s">
        <v>17</v>
      </c>
      <c r="V69" s="8"/>
      <c r="W69" s="8" t="s">
        <v>17</v>
      </c>
      <c r="X69" s="8"/>
      <c r="Y69" s="8">
        <f>IF(AA69&lt;=$AD$5,0,10*AE69)</f>
        <v>0</v>
      </c>
      <c r="Z69" s="3">
        <f>SUM(IF(G69="x",$G$7,0),IF(H69="x",$H$7,0),IF(I69="x",$I$7,0),IF(J69="x",$J$7,0),IF(K69="x",$K$7,0),IF(L69="x",$L$7,0),IF(M69="x",$M$7),IF(N69="x",$N$7,0),IF(O69="x",$O$7,0),IF(P69="x",$P$7,0),IF(Q69="x",$Q$7,0),IF(R69="x",$R$7,0),IF(S69="x",$S$7,0),IF(T69="x",$T$7,0),IF(U69="x",$U$7,0),IF(V69="x",$V$7,0),IF(W69="x",$W$7,0),IF(X69="x",$X$7,0)-Y69)</f>
        <v>230</v>
      </c>
      <c r="AA69" s="21">
        <v>6.1869699074074053E-2</v>
      </c>
      <c r="AB69" s="29">
        <v>9</v>
      </c>
      <c r="AC69" s="7">
        <v>72</v>
      </c>
      <c r="AE69" s="5">
        <f>IF(AA69&lt;=$AD$5,0,MINUTE(AA69-$AD$5))</f>
        <v>0</v>
      </c>
      <c r="AH69" s="28"/>
    </row>
    <row r="70" spans="1:34">
      <c r="A70" s="8">
        <v>63</v>
      </c>
      <c r="B70" s="43">
        <v>97</v>
      </c>
      <c r="C70" s="8" t="str">
        <f>VLOOKUP(B70,Startovka!$A$2:$F$200,2,FALSE)</f>
        <v>Pecháčková</v>
      </c>
      <c r="D70" s="8" t="str">
        <f>VLOOKUP(B70,Startovka!$A$2:$F$200,3,FALSE)</f>
        <v>Martina</v>
      </c>
      <c r="E70" s="8"/>
      <c r="F70" s="35" t="str">
        <f>VLOOKUP(B70,Startovka!$A$2:$F$200,6,FALSE)</f>
        <v>Z1</v>
      </c>
      <c r="G70" s="8"/>
      <c r="H70" s="8" t="s">
        <v>17</v>
      </c>
      <c r="I70" s="8"/>
      <c r="J70" s="8"/>
      <c r="K70" s="8" t="s">
        <v>17</v>
      </c>
      <c r="L70" s="8"/>
      <c r="M70" s="8"/>
      <c r="N70" s="8"/>
      <c r="O70" s="8" t="s">
        <v>17</v>
      </c>
      <c r="P70" s="8"/>
      <c r="Q70" s="8"/>
      <c r="R70" s="8" t="s">
        <v>17</v>
      </c>
      <c r="S70" s="8" t="s">
        <v>17</v>
      </c>
      <c r="T70" s="8" t="s">
        <v>17</v>
      </c>
      <c r="U70" s="8" t="s">
        <v>17</v>
      </c>
      <c r="V70" s="8" t="s">
        <v>17</v>
      </c>
      <c r="W70" s="8" t="s">
        <v>17</v>
      </c>
      <c r="X70" s="8" t="s">
        <v>17</v>
      </c>
      <c r="Y70" s="8">
        <f>IF(AA70&lt;=$AD$5,0,10*AE70)</f>
        <v>0</v>
      </c>
      <c r="Z70" s="3">
        <f>SUM(IF(G70="x",$G$7,0),IF(H70="x",$H$7,0),IF(I70="x",$I$7,0),IF(J70="x",$J$7,0),IF(K70="x",$K$7,0),IF(L70="x",$L$7,0),IF(M70="x",$M$7),IF(N70="x",$N$7,0),IF(O70="x",$O$7,0),IF(P70="x",$P$7,0),IF(Q70="x",$Q$7,0),IF(R70="x",$R$7,0),IF(S70="x",$S$7,0),IF(T70="x",$T$7,0),IF(U70="x",$U$7,0),IF(V70="x",$V$7,0),IF(W70="x",$W$7,0),IF(X70="x",$X$7,0)-Y70)</f>
        <v>230</v>
      </c>
      <c r="AA70" s="21">
        <v>6.243402777777781E-2</v>
      </c>
      <c r="AB70" s="29">
        <v>7</v>
      </c>
      <c r="AC70" s="7">
        <v>76</v>
      </c>
      <c r="AE70" s="5">
        <f>IF(AA70&lt;=$AD$5,0,MINUTE(AA70-$AD$5))</f>
        <v>0</v>
      </c>
      <c r="AH70" s="28"/>
    </row>
    <row r="71" spans="1:34">
      <c r="A71" s="8">
        <v>64</v>
      </c>
      <c r="B71" s="44">
        <v>112</v>
      </c>
      <c r="C71" s="8" t="str">
        <f>VLOOKUP(B71,Startovka!$A$2:$F$200,2,FALSE)</f>
        <v>Franěk</v>
      </c>
      <c r="D71" s="8" t="str">
        <f>VLOOKUP(B71,Startovka!$A$2:$F$200,3,FALSE)</f>
        <v>Miroslav</v>
      </c>
      <c r="E71" s="8" t="str">
        <f>VLOOKUP(B71,Startovka!$A$2:$F$200,4,FALSE)</f>
        <v>noswiss</v>
      </c>
      <c r="F71" s="35" t="str">
        <f>VLOOKUP(B71,Startovka!$A$2:$F$200,6,FALSE)</f>
        <v>M2</v>
      </c>
      <c r="G71" s="8"/>
      <c r="H71" s="8" t="s">
        <v>17</v>
      </c>
      <c r="I71" s="8" t="s">
        <v>17</v>
      </c>
      <c r="J71" s="8" t="s">
        <v>17</v>
      </c>
      <c r="K71" s="8"/>
      <c r="L71" s="8" t="s">
        <v>17</v>
      </c>
      <c r="M71" s="8" t="s">
        <v>17</v>
      </c>
      <c r="N71" s="8" t="s">
        <v>17</v>
      </c>
      <c r="O71" s="8"/>
      <c r="P71" s="8"/>
      <c r="Q71" s="8"/>
      <c r="R71" s="8" t="s">
        <v>17</v>
      </c>
      <c r="S71" s="8"/>
      <c r="T71" s="8"/>
      <c r="U71" s="8" t="s">
        <v>17</v>
      </c>
      <c r="V71" s="8"/>
      <c r="W71" s="8" t="s">
        <v>17</v>
      </c>
      <c r="X71" s="8"/>
      <c r="Y71" s="8">
        <f>IF(AA71&lt;=$AD$5,0,10*AE71)</f>
        <v>10</v>
      </c>
      <c r="Z71" s="3">
        <f>SUM(IF(G71="x",$G$7,0),IF(H71="x",$H$7,0),IF(I71="x",$I$7,0),IF(J71="x",$J$7,0),IF(K71="x",$K$7,0),IF(L71="x",$L$7,0),IF(M71="x",$M$7),IF(N71="x",$N$7,0),IF(O71="x",$O$7,0),IF(P71="x",$P$7,0),IF(Q71="x",$Q$7,0),IF(R71="x",$R$7,0),IF(S71="x",$S$7,0),IF(T71="x",$T$7,0),IF(U71="x",$U$7,0),IF(V71="x",$V$7,0),IF(W71="x",$W$7,0),IF(X71="x",$X$7,0)-Y71)</f>
        <v>230</v>
      </c>
      <c r="AA71" s="21">
        <v>6.2761967592592588E-2</v>
      </c>
      <c r="AB71" s="29">
        <v>10</v>
      </c>
      <c r="AC71" s="7">
        <v>70</v>
      </c>
      <c r="AE71" s="5">
        <f>IF(AA71&lt;=$AD$5,0,MINUTE(AA71-$AD$5))</f>
        <v>1</v>
      </c>
      <c r="AH71" s="28"/>
    </row>
    <row r="72" spans="1:34">
      <c r="A72" s="8">
        <v>65</v>
      </c>
      <c r="B72" s="43">
        <v>38</v>
      </c>
      <c r="C72" s="8" t="str">
        <f>VLOOKUP(B72,Startovka!$A$2:$F$200,2,FALSE)</f>
        <v xml:space="preserve">Koželský </v>
      </c>
      <c r="D72" s="8" t="str">
        <f>VLOOKUP(B72,Startovka!$A$2:$F$200,3,FALSE)</f>
        <v>Ivan</v>
      </c>
      <c r="E72" s="8" t="str">
        <f>VLOOKUP(B72,Startovka!$A$2:$F$200,4,FALSE)</f>
        <v>HC Válec Úvaly</v>
      </c>
      <c r="F72" s="35" t="str">
        <f>VLOOKUP(B72,Startovka!$A$2:$F$200,6,FALSE)</f>
        <v>M1</v>
      </c>
      <c r="G72" s="8" t="s">
        <v>17</v>
      </c>
      <c r="H72" s="8" t="s">
        <v>17</v>
      </c>
      <c r="I72" s="8" t="s">
        <v>17</v>
      </c>
      <c r="J72" s="8"/>
      <c r="K72" s="8"/>
      <c r="L72" s="8"/>
      <c r="M72" s="8"/>
      <c r="N72" s="8"/>
      <c r="O72" s="8" t="s">
        <v>17</v>
      </c>
      <c r="P72" s="8" t="s">
        <v>17</v>
      </c>
      <c r="Q72" s="8" t="s">
        <v>17</v>
      </c>
      <c r="R72" s="8" t="s">
        <v>17</v>
      </c>
      <c r="S72" s="8" t="s">
        <v>17</v>
      </c>
      <c r="T72" s="8" t="s">
        <v>17</v>
      </c>
      <c r="U72" s="8" t="s">
        <v>17</v>
      </c>
      <c r="V72" s="8" t="s">
        <v>17</v>
      </c>
      <c r="W72" s="8" t="s">
        <v>17</v>
      </c>
      <c r="X72" s="8" t="s">
        <v>17</v>
      </c>
      <c r="Y72" s="8">
        <f>IF(AA72&lt;=$AD$5,0,10*AE72)</f>
        <v>60</v>
      </c>
      <c r="Z72" s="3">
        <f>SUM(IF(G72="x",$G$7,0),IF(H72="x",$H$7,0),IF(I72="x",$I$7,0),IF(J72="x",$J$7,0),IF(K72="x",$K$7,0),IF(L72="x",$L$7,0),IF(M72="x",$M$7),IF(N72="x",$N$7,0),IF(O72="x",$O$7,0),IF(P72="x",$P$7,0),IF(Q72="x",$Q$7,0),IF(R72="x",$R$7,0),IF(S72="x",$S$7,0),IF(T72="x",$T$7,0),IF(U72="x",$U$7,0),IF(V72="x",$V$7,0),IF(W72="x",$W$7,0),IF(X72="x",$X$7,0)-Y72)</f>
        <v>230</v>
      </c>
      <c r="AA72" s="21">
        <v>6.6531956018518482E-2</v>
      </c>
      <c r="AB72" s="29">
        <v>28</v>
      </c>
      <c r="AC72" s="7">
        <v>42</v>
      </c>
      <c r="AE72" s="5">
        <f>IF(AA72&lt;=$AD$5,0,MINUTE(AA72-$AD$5))</f>
        <v>6</v>
      </c>
      <c r="AH72" s="28"/>
    </row>
    <row r="73" spans="1:34">
      <c r="A73" s="8">
        <v>66</v>
      </c>
      <c r="B73" s="44">
        <v>90</v>
      </c>
      <c r="C73" s="8" t="str">
        <f>VLOOKUP(B73,Startovka!$A$2:$F$200,2,FALSE)</f>
        <v>Čapek</v>
      </c>
      <c r="D73" s="8" t="str">
        <f>VLOOKUP(B73,Startovka!$A$2:$F$200,3,FALSE)</f>
        <v>Petr</v>
      </c>
      <c r="E73" s="8"/>
      <c r="F73" s="35" t="str">
        <f>VLOOKUP(B73,Startovka!$A$2:$F$200,6,FALSE)</f>
        <v>M0</v>
      </c>
      <c r="G73" s="8" t="s">
        <v>17</v>
      </c>
      <c r="H73" s="8" t="s">
        <v>17</v>
      </c>
      <c r="I73" s="8" t="s">
        <v>17</v>
      </c>
      <c r="J73" s="8" t="s">
        <v>17</v>
      </c>
      <c r="K73" s="8"/>
      <c r="L73" s="8" t="s">
        <v>17</v>
      </c>
      <c r="M73" s="8" t="s">
        <v>17</v>
      </c>
      <c r="N73" s="8" t="s">
        <v>17</v>
      </c>
      <c r="O73" s="8" t="s">
        <v>17</v>
      </c>
      <c r="P73" s="8" t="s">
        <v>17</v>
      </c>
      <c r="Q73" s="8" t="s">
        <v>17</v>
      </c>
      <c r="R73" s="8" t="s">
        <v>17</v>
      </c>
      <c r="S73" s="8" t="s">
        <v>17</v>
      </c>
      <c r="T73" s="8" t="s">
        <v>17</v>
      </c>
      <c r="U73" s="8" t="s">
        <v>17</v>
      </c>
      <c r="V73" s="8" t="s">
        <v>17</v>
      </c>
      <c r="W73" s="8" t="s">
        <v>17</v>
      </c>
      <c r="X73" s="8" t="s">
        <v>17</v>
      </c>
      <c r="Y73" s="8">
        <f>IF(AA73&lt;=$AD$5,0,10*AE73)</f>
        <v>160</v>
      </c>
      <c r="Z73" s="3">
        <f>SUM(IF(G73="x",$G$7,0),IF(H73="x",$H$7,0),IF(I73="x",$I$7,0),IF(J73="x",$J$7,0),IF(K73="x",$K$7,0),IF(L73="x",$L$7,0),IF(M73="x",$M$7),IF(N73="x",$N$7,0),IF(O73="x",$O$7,0),IF(P73="x",$P$7,0),IF(Q73="x",$Q$7,0),IF(R73="x",$R$7,0),IF(S73="x",$S$7,0),IF(T73="x",$T$7,0),IF(U73="x",$U$7,0),IF(V73="x",$V$7,0),IF(W73="x",$W$7,0),IF(X73="x",$X$7,0)-Y73)</f>
        <v>230</v>
      </c>
      <c r="AA73" s="21">
        <v>7.33378009259259E-2</v>
      </c>
      <c r="AB73" s="29">
        <v>5</v>
      </c>
      <c r="AC73" s="7">
        <v>60</v>
      </c>
      <c r="AE73" s="5">
        <f>IF(AA73&lt;=$AD$5,0,MINUTE(AA73-$AD$5))</f>
        <v>16</v>
      </c>
      <c r="AH73" s="28"/>
    </row>
    <row r="74" spans="1:34">
      <c r="A74" s="8">
        <v>67</v>
      </c>
      <c r="B74" s="43">
        <v>21</v>
      </c>
      <c r="C74" s="8" t="str">
        <f>VLOOKUP(B74,Startovka!$A$2:$F$200,2,FALSE)</f>
        <v>Novák</v>
      </c>
      <c r="D74" s="8" t="str">
        <f>VLOOKUP(B74,Startovka!$A$2:$F$200,3,FALSE)</f>
        <v>Petr</v>
      </c>
      <c r="E74" s="8" t="str">
        <f>VLOOKUP(B74,Startovka!$A$2:$F$200,4,FALSE)</f>
        <v>Úvaly</v>
      </c>
      <c r="F74" s="35" t="str">
        <f>VLOOKUP(B74,Startovka!$A$2:$F$200,6,FALSE)</f>
        <v>M1</v>
      </c>
      <c r="G74" s="8" t="s">
        <v>17</v>
      </c>
      <c r="H74" s="8" t="s">
        <v>17</v>
      </c>
      <c r="I74" s="8"/>
      <c r="J74" s="8" t="s">
        <v>17</v>
      </c>
      <c r="K74" s="8" t="s">
        <v>17</v>
      </c>
      <c r="L74" s="8" t="s">
        <v>17</v>
      </c>
      <c r="M74" s="8" t="s">
        <v>17</v>
      </c>
      <c r="N74" s="8" t="s">
        <v>17</v>
      </c>
      <c r="O74" s="8" t="s">
        <v>17</v>
      </c>
      <c r="P74" s="8" t="s">
        <v>17</v>
      </c>
      <c r="Q74" s="8"/>
      <c r="R74" s="8" t="s">
        <v>17</v>
      </c>
      <c r="S74" s="8"/>
      <c r="T74" s="8"/>
      <c r="U74" s="8"/>
      <c r="V74" s="8"/>
      <c r="W74" s="8" t="s">
        <v>17</v>
      </c>
      <c r="X74" s="8"/>
      <c r="Y74" s="8">
        <f>IF(AA74&lt;=$AD$5,0,10*AE74)</f>
        <v>0</v>
      </c>
      <c r="Z74" s="3">
        <f>SUM(IF(G74="x",$G$7,0),IF(H74="x",$H$7,0),IF(I74="x",$I$7,0),IF(J74="x",$J$7,0),IF(K74="x",$K$7,0),IF(L74="x",$L$7,0),IF(M74="x",$M$7),IF(N74="x",$N$7,0),IF(O74="x",$O$7,0),IF(P74="x",$P$7,0),IF(Q74="x",$Q$7,0),IF(R74="x",$R$7,0),IF(S74="x",$S$7,0),IF(T74="x",$T$7,0),IF(U74="x",$U$7,0),IF(V74="x",$V$7,0),IF(W74="x",$W$7,0),IF(X74="x",$X$7,0)-Y74)</f>
        <v>220</v>
      </c>
      <c r="AA74" s="21">
        <v>5.7180069444444474E-2</v>
      </c>
      <c r="AB74" s="29">
        <v>29</v>
      </c>
      <c r="AC74" s="7">
        <v>41</v>
      </c>
      <c r="AE74" s="5">
        <f>IF(AA74&lt;=$AD$5,0,MINUTE(AA74-$AD$5))</f>
        <v>0</v>
      </c>
      <c r="AH74" s="28"/>
    </row>
    <row r="75" spans="1:34">
      <c r="A75" s="8">
        <v>68</v>
      </c>
      <c r="B75" s="44">
        <v>74</v>
      </c>
      <c r="C75" s="8" t="str">
        <f>VLOOKUP(B75,Startovka!$A$2:$F$200,2,FALSE)</f>
        <v>Taške</v>
      </c>
      <c r="D75" s="8" t="str">
        <f>VLOOKUP(B75,Startovka!$A$2:$F$200,3,FALSE)</f>
        <v>Radek</v>
      </c>
      <c r="E75" s="8" t="str">
        <f>VLOOKUP(B75,Startovka!$A$2:$F$200,4,FALSE)</f>
        <v>Újezd nad Lesy</v>
      </c>
      <c r="F75" s="35" t="str">
        <f>VLOOKUP(B75,Startovka!$A$2:$F$200,6,FALSE)</f>
        <v>M2</v>
      </c>
      <c r="G75" s="8" t="s">
        <v>17</v>
      </c>
      <c r="H75" s="8" t="s">
        <v>17</v>
      </c>
      <c r="I75" s="8"/>
      <c r="J75" s="8" t="s">
        <v>17</v>
      </c>
      <c r="K75" s="8"/>
      <c r="L75" s="8"/>
      <c r="M75" s="8"/>
      <c r="N75" s="8"/>
      <c r="O75" s="8"/>
      <c r="P75" s="8"/>
      <c r="Q75" s="8" t="s">
        <v>17</v>
      </c>
      <c r="R75" s="8" t="s">
        <v>17</v>
      </c>
      <c r="S75" s="8" t="s">
        <v>17</v>
      </c>
      <c r="T75" s="8" t="s">
        <v>17</v>
      </c>
      <c r="U75" s="8" t="s">
        <v>17</v>
      </c>
      <c r="V75" s="8" t="s">
        <v>17</v>
      </c>
      <c r="W75" s="8" t="s">
        <v>17</v>
      </c>
      <c r="X75" s="8"/>
      <c r="Y75" s="8">
        <f>IF(AA75&lt;=$AD$5,0,10*AE75)</f>
        <v>10</v>
      </c>
      <c r="Z75" s="3">
        <f>SUM(IF(G75="x",$G$7,0),IF(H75="x",$H$7,0),IF(I75="x",$I$7,0),IF(J75="x",$J$7,0),IF(K75="x",$K$7,0),IF(L75="x",$L$7,0),IF(M75="x",$M$7),IF(N75="x",$N$7,0),IF(O75="x",$O$7,0),IF(P75="x",$P$7,0),IF(Q75="x",$Q$7,0),IF(R75="x",$R$7,0),IF(S75="x",$S$7,0),IF(T75="x",$T$7,0),IF(U75="x",$U$7,0),IF(V75="x",$V$7,0),IF(W75="x",$W$7,0),IF(X75="x",$X$7,0)-Y75)</f>
        <v>220</v>
      </c>
      <c r="AA75" s="21">
        <v>6.3005254629629623E-2</v>
      </c>
      <c r="AB75" s="29">
        <v>11</v>
      </c>
      <c r="AC75" s="7">
        <v>68</v>
      </c>
      <c r="AE75" s="5">
        <f>IF(AA75&lt;=$AD$5,0,MINUTE(AA75-$AD$5))</f>
        <v>1</v>
      </c>
      <c r="AH75" s="28"/>
    </row>
    <row r="76" spans="1:34">
      <c r="A76" s="8">
        <v>69</v>
      </c>
      <c r="B76" s="43">
        <v>60</v>
      </c>
      <c r="C76" s="8" t="str">
        <f>VLOOKUP(B76,Startovka!$A$2:$F$200,2,FALSE)</f>
        <v>Hybler</v>
      </c>
      <c r="D76" s="8" t="str">
        <f>VLOOKUP(B76,Startovka!$A$2:$F$200,3,FALSE)</f>
        <v>Jan</v>
      </c>
      <c r="E76" s="8" t="str">
        <f>VLOOKUP(B76,Startovka!$A$2:$F$200,4,FALSE)</f>
        <v>PAPERY.CZ</v>
      </c>
      <c r="F76" s="35" t="str">
        <f>VLOOKUP(B76,Startovka!$A$2:$F$200,6,FALSE)</f>
        <v>M1</v>
      </c>
      <c r="G76" s="8"/>
      <c r="H76" s="8" t="s">
        <v>17</v>
      </c>
      <c r="I76" s="8"/>
      <c r="J76" s="8"/>
      <c r="K76" s="8"/>
      <c r="L76" s="8" t="s">
        <v>17</v>
      </c>
      <c r="M76" s="8" t="s">
        <v>17</v>
      </c>
      <c r="N76" s="8" t="s">
        <v>17</v>
      </c>
      <c r="O76" s="8" t="s">
        <v>17</v>
      </c>
      <c r="P76" s="8" t="s">
        <v>17</v>
      </c>
      <c r="Q76" s="8" t="s">
        <v>17</v>
      </c>
      <c r="R76" s="8"/>
      <c r="S76" s="8"/>
      <c r="T76" s="8"/>
      <c r="U76" s="8" t="s">
        <v>17</v>
      </c>
      <c r="V76" s="8" t="s">
        <v>17</v>
      </c>
      <c r="W76" s="8"/>
      <c r="X76" s="8"/>
      <c r="Y76" s="8">
        <f>IF(AA76&lt;=$AD$5,0,10*AE76)</f>
        <v>0</v>
      </c>
      <c r="Z76" s="3">
        <f>SUM(IF(G76="x",$G$7,0),IF(H76="x",$H$7,0),IF(I76="x",$I$7,0),IF(J76="x",$J$7,0),IF(K76="x",$K$7,0),IF(L76="x",$L$7,0),IF(M76="x",$M$7),IF(N76="x",$N$7,0),IF(O76="x",$O$7,0),IF(P76="x",$P$7,0),IF(Q76="x",$Q$7,0),IF(R76="x",$R$7,0),IF(S76="x",$S$7,0),IF(T76="x",$T$7,0),IF(U76="x",$U$7,0),IF(V76="x",$V$7,0),IF(W76="x",$W$7,0),IF(X76="x",$X$7,0)-Y76)</f>
        <v>210</v>
      </c>
      <c r="AA76" s="21">
        <v>5.5965208333333342E-2</v>
      </c>
      <c r="AB76" s="29">
        <v>30</v>
      </c>
      <c r="AC76" s="7">
        <v>40</v>
      </c>
      <c r="AE76" s="5">
        <f>IF(AA76&lt;=$AD$5,0,MINUTE(AA76-$AD$5))</f>
        <v>0</v>
      </c>
      <c r="AH76" s="28"/>
    </row>
    <row r="77" spans="1:34">
      <c r="A77" s="8">
        <v>70</v>
      </c>
      <c r="B77" s="44">
        <v>16</v>
      </c>
      <c r="C77" s="8" t="str">
        <f>VLOOKUP(B77,Startovka!$A$2:$F$200,2,FALSE)</f>
        <v>Janeckova</v>
      </c>
      <c r="D77" s="8" t="str">
        <f>VLOOKUP(B77,Startovka!$A$2:$F$200,3,FALSE)</f>
        <v>Veronika</v>
      </c>
      <c r="E77" s="8" t="str">
        <f>VLOOKUP(B77,Startovka!$A$2:$F$200,4,FALSE)</f>
        <v>Ujezd</v>
      </c>
      <c r="F77" s="35" t="str">
        <f>VLOOKUP(B77,Startovka!$A$2:$F$200,6,FALSE)</f>
        <v>Z2</v>
      </c>
      <c r="G77" s="8" t="s">
        <v>17</v>
      </c>
      <c r="H77" s="8" t="s">
        <v>17</v>
      </c>
      <c r="I77" s="8" t="s">
        <v>17</v>
      </c>
      <c r="J77" s="8"/>
      <c r="K77" s="8"/>
      <c r="L77" s="8"/>
      <c r="M77" s="8"/>
      <c r="N77" s="8"/>
      <c r="O77" s="8" t="s">
        <v>17</v>
      </c>
      <c r="P77" s="8" t="s">
        <v>17</v>
      </c>
      <c r="Q77" s="8" t="s">
        <v>17</v>
      </c>
      <c r="R77" s="8" t="s">
        <v>17</v>
      </c>
      <c r="S77" s="8"/>
      <c r="T77" s="8"/>
      <c r="U77" s="8" t="s">
        <v>17</v>
      </c>
      <c r="V77" s="8" t="s">
        <v>17</v>
      </c>
      <c r="W77" s="8" t="s">
        <v>17</v>
      </c>
      <c r="X77" s="8"/>
      <c r="Y77" s="8">
        <f>IF(AA77&lt;=$AD$5,0,10*AE77)</f>
        <v>0</v>
      </c>
      <c r="Z77" s="3">
        <f>SUM(IF(G77="x",$G$7,0),IF(H77="x",$H$7,0),IF(I77="x",$I$7,0),IF(J77="x",$J$7,0),IF(K77="x",$K$7,0),IF(L77="x",$L$7,0),IF(M77="x",$M$7),IF(N77="x",$N$7,0),IF(O77="x",$O$7,0),IF(P77="x",$P$7,0),IF(Q77="x",$Q$7,0),IF(R77="x",$R$7,0),IF(S77="x",$S$7,0),IF(T77="x",$T$7,0),IF(U77="x",$U$7,0),IF(V77="x",$V$7,0),IF(W77="x",$W$7,0),IF(X77="x",$X$7,0)-Y77)</f>
        <v>210</v>
      </c>
      <c r="AA77" s="21">
        <v>6.0536018518518503E-2</v>
      </c>
      <c r="AB77" s="29">
        <v>6</v>
      </c>
      <c r="AC77" s="7">
        <v>58</v>
      </c>
      <c r="AE77" s="5">
        <f>IF(AA77&lt;=$AD$5,0,MINUTE(AA77-$AD$5))</f>
        <v>0</v>
      </c>
      <c r="AH77" s="28"/>
    </row>
    <row r="78" spans="1:34">
      <c r="A78" s="8">
        <v>71</v>
      </c>
      <c r="B78" s="43">
        <v>30</v>
      </c>
      <c r="C78" s="8" t="str">
        <f>VLOOKUP(B78,Startovka!$A$2:$F$200,2,FALSE)</f>
        <v>Valášková</v>
      </c>
      <c r="D78" s="8" t="str">
        <f>VLOOKUP(B78,Startovka!$A$2:$F$200,3,FALSE)</f>
        <v>Terka</v>
      </c>
      <c r="E78" s="8" t="str">
        <f>VLOOKUP(B78,Startovka!$A$2:$F$200,4,FALSE)</f>
        <v>Dexter BSK racing</v>
      </c>
      <c r="F78" s="35" t="str">
        <f>VLOOKUP(B78,Startovka!$A$2:$F$200,6,FALSE)</f>
        <v>Z1</v>
      </c>
      <c r="G78" s="8" t="s">
        <v>17</v>
      </c>
      <c r="H78" s="8" t="s">
        <v>17</v>
      </c>
      <c r="I78" s="8" t="s">
        <v>17</v>
      </c>
      <c r="J78" s="8" t="s">
        <v>17</v>
      </c>
      <c r="K78" s="8" t="s">
        <v>17</v>
      </c>
      <c r="L78" s="8" t="s">
        <v>17</v>
      </c>
      <c r="M78" s="8" t="s">
        <v>17</v>
      </c>
      <c r="N78" s="8" t="s">
        <v>17</v>
      </c>
      <c r="O78" s="8" t="s">
        <v>17</v>
      </c>
      <c r="P78" s="8" t="s">
        <v>17</v>
      </c>
      <c r="Q78" s="8"/>
      <c r="R78" s="8"/>
      <c r="S78" s="8"/>
      <c r="T78" s="8"/>
      <c r="U78" s="8"/>
      <c r="V78" s="8"/>
      <c r="W78" s="8"/>
      <c r="X78" s="8"/>
      <c r="Y78" s="8">
        <f>IF(AA78&lt;=$AD$5,0,10*AE78)</f>
        <v>0</v>
      </c>
      <c r="Z78" s="3">
        <f>SUM(IF(G78="x",$G$7,0),IF(H78="x",$H$7,0),IF(I78="x",$I$7,0),IF(J78="x",$J$7,0),IF(K78="x",$K$7,0),IF(L78="x",$L$7,0),IF(M78="x",$M$7),IF(N78="x",$N$7,0),IF(O78="x",$O$7,0),IF(P78="x",$P$7,0),IF(Q78="x",$Q$7,0),IF(R78="x",$R$7,0),IF(S78="x",$S$7,0),IF(T78="x",$T$7,0),IF(U78="x",$U$7,0),IF(V78="x",$V$7,0),IF(W78="x",$W$7,0),IF(X78="x",$X$7,0)-Y78)</f>
        <v>210</v>
      </c>
      <c r="AA78" s="21">
        <v>6.204861111111111E-2</v>
      </c>
      <c r="AB78" s="29">
        <v>8</v>
      </c>
      <c r="AC78" s="7">
        <v>74</v>
      </c>
      <c r="AE78" s="5">
        <f>IF(AA78&lt;=$AD$5,0,MINUTE(AA78-$AD$5))</f>
        <v>0</v>
      </c>
      <c r="AH78" s="28"/>
    </row>
    <row r="79" spans="1:34">
      <c r="A79" s="8">
        <v>72</v>
      </c>
      <c r="B79" s="44">
        <v>104</v>
      </c>
      <c r="C79" s="8" t="str">
        <f>VLOOKUP(B79,Startovka!$A$2:$F$200,2,FALSE)</f>
        <v>Vybíral</v>
      </c>
      <c r="D79" s="8" t="str">
        <f>VLOOKUP(B79,Startovka!$A$2:$F$200,3,FALSE)</f>
        <v>Radek</v>
      </c>
      <c r="E79" s="8" t="str">
        <f>VLOOKUP(B79,Startovka!$A$2:$F$200,4,FALSE)</f>
        <v>Praha 9</v>
      </c>
      <c r="F79" s="35" t="str">
        <f>VLOOKUP(B79,Startovka!$A$2:$F$200,6,FALSE)</f>
        <v>M2</v>
      </c>
      <c r="G79" s="8" t="s">
        <v>17</v>
      </c>
      <c r="H79" s="8" t="s">
        <v>17</v>
      </c>
      <c r="I79" s="8" t="s">
        <v>17</v>
      </c>
      <c r="J79" s="8" t="s">
        <v>17</v>
      </c>
      <c r="K79" s="8" t="s">
        <v>17</v>
      </c>
      <c r="L79" s="8" t="s">
        <v>17</v>
      </c>
      <c r="M79" s="8" t="s">
        <v>17</v>
      </c>
      <c r="N79" s="8" t="s">
        <v>17</v>
      </c>
      <c r="O79" s="8"/>
      <c r="P79" s="8"/>
      <c r="Q79" s="8"/>
      <c r="R79" s="8"/>
      <c r="S79" s="8"/>
      <c r="T79" s="8"/>
      <c r="U79" s="8"/>
      <c r="V79" s="8"/>
      <c r="W79" s="8"/>
      <c r="X79" s="8" t="s">
        <v>17</v>
      </c>
      <c r="Y79" s="8">
        <f>IF(AA79&lt;=$AD$5,0,10*AE79)</f>
        <v>0</v>
      </c>
      <c r="Z79" s="3">
        <f>SUM(IF(G79="x",$G$7,0),IF(H79="x",$H$7,0),IF(I79="x",$I$7,0),IF(J79="x",$J$7,0),IF(K79="x",$K$7,0),IF(L79="x",$L$7,0),IF(M79="x",$M$7),IF(N79="x",$N$7,0),IF(O79="x",$O$7,0),IF(P79="x",$P$7,0),IF(Q79="x",$Q$7,0),IF(R79="x",$R$7,0),IF(S79="x",$S$7,0),IF(T79="x",$T$7,0),IF(U79="x",$U$7,0),IF(V79="x",$V$7,0),IF(W79="x",$W$7,0),IF(X79="x",$X$7,0)-Y79)</f>
        <v>210</v>
      </c>
      <c r="AA79" s="21">
        <v>6.2110879629629585E-2</v>
      </c>
      <c r="AB79" s="29">
        <v>12</v>
      </c>
      <c r="AC79" s="7">
        <v>66</v>
      </c>
      <c r="AE79" s="5">
        <f>IF(AA79&lt;=$AD$5,0,MINUTE(AA79-$AD$5))</f>
        <v>0</v>
      </c>
      <c r="AH79" s="28"/>
    </row>
    <row r="80" spans="1:34">
      <c r="A80" s="8">
        <v>73</v>
      </c>
      <c r="B80" s="43">
        <v>18</v>
      </c>
      <c r="C80" s="8" t="str">
        <f>VLOOKUP(B80,Startovka!$A$2:$F$200,2,FALSE)</f>
        <v>Liška</v>
      </c>
      <c r="D80" s="8" t="str">
        <f>VLOOKUP(B80,Startovka!$A$2:$F$200,3,FALSE)</f>
        <v>Petr</v>
      </c>
      <c r="E80" s="8" t="str">
        <f>VLOOKUP(B80,Startovka!$A$2:$F$200,4,FALSE)</f>
        <v>Hočo Počo</v>
      </c>
      <c r="F80" s="35" t="str">
        <f>VLOOKUP(B80,Startovka!$A$2:$F$200,6,FALSE)</f>
        <v>M1</v>
      </c>
      <c r="G80" s="8"/>
      <c r="H80" s="8" t="s">
        <v>17</v>
      </c>
      <c r="I80" s="8"/>
      <c r="J80" s="8"/>
      <c r="K80" s="8"/>
      <c r="L80" s="8"/>
      <c r="M80" s="8"/>
      <c r="N80" s="8"/>
      <c r="O80" s="8" t="s">
        <v>17</v>
      </c>
      <c r="P80" s="8"/>
      <c r="Q80" s="8"/>
      <c r="R80" s="8" t="s">
        <v>17</v>
      </c>
      <c r="S80" s="8" t="s">
        <v>17</v>
      </c>
      <c r="T80" s="8" t="s">
        <v>17</v>
      </c>
      <c r="U80" s="8" t="s">
        <v>17</v>
      </c>
      <c r="V80" s="8" t="s">
        <v>17</v>
      </c>
      <c r="W80" s="8" t="s">
        <v>17</v>
      </c>
      <c r="X80" s="8" t="s">
        <v>17</v>
      </c>
      <c r="Y80" s="8">
        <f>IF(AA80&lt;=$AD$5,0,10*AE80)</f>
        <v>0</v>
      </c>
      <c r="Z80" s="3">
        <f>SUM(IF(G80="x",$G$7,0),IF(H80="x",$H$7,0),IF(I80="x",$I$7,0),IF(J80="x",$J$7,0),IF(K80="x",$K$7,0),IF(L80="x",$L$7,0),IF(M80="x",$M$7),IF(N80="x",$N$7,0),IF(O80="x",$O$7,0),IF(P80="x",$P$7,0),IF(Q80="x",$Q$7,0),IF(R80="x",$R$7,0),IF(S80="x",$S$7,0),IF(T80="x",$T$7,0),IF(U80="x",$U$7,0),IF(V80="x",$V$7,0),IF(W80="x",$W$7,0),IF(X80="x",$X$7,0)-Y80)</f>
        <v>210</v>
      </c>
      <c r="AA80" s="21">
        <v>6.2488425925925926E-2</v>
      </c>
      <c r="AB80" s="29">
        <v>31</v>
      </c>
      <c r="AC80" s="7">
        <v>39</v>
      </c>
      <c r="AE80" s="5">
        <f>IF(AA80&lt;=$AD$5,0,MINUTE(AA80-$AD$5))</f>
        <v>0</v>
      </c>
      <c r="AH80" s="28"/>
    </row>
    <row r="81" spans="1:34">
      <c r="A81" s="8">
        <v>74</v>
      </c>
      <c r="B81" s="44">
        <v>86</v>
      </c>
      <c r="C81" s="8" t="str">
        <f>VLOOKUP(B81,Startovka!$A$2:$F$200,2,FALSE)</f>
        <v>Fatka</v>
      </c>
      <c r="D81" s="8" t="str">
        <f>VLOOKUP(B81,Startovka!$A$2:$F$200,3,FALSE)</f>
        <v>David</v>
      </c>
      <c r="E81" s="8" t="str">
        <f>VLOOKUP(B81,Startovka!$A$2:$F$200,4,FALSE)</f>
        <v>UFO</v>
      </c>
      <c r="F81" s="35" t="str">
        <f>VLOOKUP(B81,Startovka!$A$2:$F$200,6,FALSE)</f>
        <v>M1</v>
      </c>
      <c r="G81" s="8" t="s">
        <v>17</v>
      </c>
      <c r="H81" s="8" t="s">
        <v>17</v>
      </c>
      <c r="I81" s="8"/>
      <c r="J81" s="8"/>
      <c r="K81" s="8"/>
      <c r="L81" s="8"/>
      <c r="M81" s="8"/>
      <c r="N81" s="8"/>
      <c r="O81" s="8"/>
      <c r="P81" s="8"/>
      <c r="Q81" s="8" t="s">
        <v>17</v>
      </c>
      <c r="R81" s="8"/>
      <c r="S81" s="8" t="s">
        <v>17</v>
      </c>
      <c r="T81" s="8" t="s">
        <v>17</v>
      </c>
      <c r="U81" s="8" t="s">
        <v>17</v>
      </c>
      <c r="V81" s="8" t="s">
        <v>17</v>
      </c>
      <c r="W81" s="8" t="s">
        <v>17</v>
      </c>
      <c r="X81" s="8" t="s">
        <v>17</v>
      </c>
      <c r="Y81" s="8">
        <f>IF(AA81&lt;=$AD$5,0,10*AE81)</f>
        <v>10</v>
      </c>
      <c r="Z81" s="3">
        <f>SUM(IF(G81="x",$G$7,0),IF(H81="x",$H$7,0),IF(I81="x",$I$7,0),IF(J81="x",$J$7,0),IF(K81="x",$K$7,0),IF(L81="x",$L$7,0),IF(M81="x",$M$7),IF(N81="x",$N$7,0),IF(O81="x",$O$7,0),IF(P81="x",$P$7,0),IF(Q81="x",$Q$7,0),IF(R81="x",$R$7,0),IF(S81="x",$S$7,0),IF(T81="x",$T$7,0),IF(U81="x",$U$7,0),IF(V81="x",$V$7,0),IF(W81="x",$W$7,0),IF(X81="x",$X$7,0)-Y81)</f>
        <v>210</v>
      </c>
      <c r="AA81" s="21">
        <v>6.2811030092592618E-2</v>
      </c>
      <c r="AB81" s="29">
        <v>32</v>
      </c>
      <c r="AC81" s="7">
        <v>38</v>
      </c>
      <c r="AE81" s="5">
        <f>IF(AA81&lt;=$AD$5,0,MINUTE(AA81-$AD$5))</f>
        <v>1</v>
      </c>
      <c r="AH81" s="28"/>
    </row>
    <row r="82" spans="1:34">
      <c r="A82" s="8">
        <v>75</v>
      </c>
      <c r="B82" s="43">
        <v>51</v>
      </c>
      <c r="C82" s="8" t="str">
        <f>VLOOKUP(B82,Startovka!$A$2:$F$200,2,FALSE)</f>
        <v>Hudosová</v>
      </c>
      <c r="D82" s="8" t="str">
        <f>VLOOKUP(B82,Startovka!$A$2:$F$200,3,FALSE)</f>
        <v>Gabriela</v>
      </c>
      <c r="E82" s="8" t="str">
        <f>VLOOKUP(B82,Startovka!$A$2:$F$200,4,FALSE)</f>
        <v>KVS Šumperk</v>
      </c>
      <c r="F82" s="35" t="str">
        <f>VLOOKUP(B82,Startovka!$A$2:$F$200,6,FALSE)</f>
        <v>Z2</v>
      </c>
      <c r="G82" s="8"/>
      <c r="H82" s="8" t="s">
        <v>17</v>
      </c>
      <c r="I82" s="8"/>
      <c r="J82" s="8" t="s">
        <v>17</v>
      </c>
      <c r="K82" s="8" t="s">
        <v>17</v>
      </c>
      <c r="L82" s="8" t="s">
        <v>17</v>
      </c>
      <c r="M82" s="8"/>
      <c r="N82" s="8"/>
      <c r="O82" s="8"/>
      <c r="P82" s="8"/>
      <c r="Q82" s="8"/>
      <c r="R82" s="8" t="s">
        <v>17</v>
      </c>
      <c r="S82" s="8" t="s">
        <v>17</v>
      </c>
      <c r="T82" s="8" t="s">
        <v>17</v>
      </c>
      <c r="U82" s="8" t="s">
        <v>17</v>
      </c>
      <c r="V82" s="8"/>
      <c r="W82" s="8" t="s">
        <v>17</v>
      </c>
      <c r="X82" s="8"/>
      <c r="Y82" s="8">
        <f>IF(AA82&lt;=$AD$5,0,10*AE82)</f>
        <v>20</v>
      </c>
      <c r="Z82" s="3">
        <f>SUM(IF(G82="x",$G$7,0),IF(H82="x",$H$7,0),IF(I82="x",$I$7,0),IF(J82="x",$J$7,0),IF(K82="x",$K$7,0),IF(L82="x",$L$7,0),IF(M82="x",$M$7),IF(N82="x",$N$7,0),IF(O82="x",$O$7,0),IF(P82="x",$P$7,0),IF(Q82="x",$Q$7,0),IF(R82="x",$R$7,0),IF(S82="x",$S$7,0),IF(T82="x",$T$7,0),IF(U82="x",$U$7,0),IF(V82="x",$V$7,0),IF(W82="x",$W$7,0),IF(X82="x",$X$7,0)-Y82)</f>
        <v>200</v>
      </c>
      <c r="AA82" s="21">
        <v>6.3363078703703654E-2</v>
      </c>
      <c r="AB82" s="29">
        <v>7</v>
      </c>
      <c r="AC82" s="7">
        <v>56</v>
      </c>
      <c r="AE82" s="5">
        <f>IF(AA82&lt;=$AD$5,0,MINUTE(AA82-$AD$5))</f>
        <v>2</v>
      </c>
      <c r="AH82" s="28"/>
    </row>
    <row r="83" spans="1:34">
      <c r="A83" s="8">
        <v>76</v>
      </c>
      <c r="B83" s="44">
        <v>29</v>
      </c>
      <c r="C83" s="8" t="str">
        <f>VLOOKUP(B83,Startovka!$A$2:$F$200,2,FALSE)</f>
        <v>Nedvědová</v>
      </c>
      <c r="D83" s="8" t="str">
        <f>VLOOKUP(B83,Startovka!$A$2:$F$200,3,FALSE)</f>
        <v>Štěpánka</v>
      </c>
      <c r="E83" s="8" t="str">
        <f>VLOOKUP(B83,Startovka!$A$2:$F$200,4,FALSE)</f>
        <v>Dexter BSK racing</v>
      </c>
      <c r="F83" s="35" t="str">
        <f>VLOOKUP(B83,Startovka!$A$2:$F$200,6,FALSE)</f>
        <v>Z1</v>
      </c>
      <c r="G83" s="8" t="s">
        <v>17</v>
      </c>
      <c r="H83" s="8" t="s">
        <v>17</v>
      </c>
      <c r="I83" s="8" t="s">
        <v>17</v>
      </c>
      <c r="J83" s="8" t="s">
        <v>17</v>
      </c>
      <c r="K83" s="8" t="s">
        <v>17</v>
      </c>
      <c r="L83" s="8" t="s">
        <v>17</v>
      </c>
      <c r="M83" s="8" t="s">
        <v>17</v>
      </c>
      <c r="N83" s="8" t="s">
        <v>17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>
        <f>IF(AA83&lt;=$AD$5,0,10*AE83)</f>
        <v>0</v>
      </c>
      <c r="Z83" s="3">
        <f>SUM(IF(G83="x",$G$7,0),IF(H83="x",$H$7,0),IF(I83="x",$I$7,0),IF(J83="x",$J$7,0),IF(K83="x",$K$7,0),IF(L83="x",$L$7,0),IF(M83="x",$M$7),IF(N83="x",$N$7,0),IF(O83="x",$O$7,0),IF(P83="x",$P$7,0),IF(Q83="x",$Q$7,0),IF(R83="x",$R$7,0),IF(S83="x",$S$7,0),IF(T83="x",$T$7,0),IF(U83="x",$U$7,0),IF(V83="x",$V$7,0),IF(W83="x",$W$7,0),IF(X83="x",$X$7,0)-Y83)</f>
        <v>190</v>
      </c>
      <c r="AA83" s="21">
        <v>5.6006944444444443E-2</v>
      </c>
      <c r="AB83" s="29">
        <v>9</v>
      </c>
      <c r="AC83" s="7">
        <v>72</v>
      </c>
      <c r="AE83" s="5">
        <f>IF(AA83&lt;=$AD$5,0,MINUTE(AA83-$AD$5))</f>
        <v>0</v>
      </c>
      <c r="AH83" s="28"/>
    </row>
    <row r="84" spans="1:34">
      <c r="A84" s="8">
        <v>77</v>
      </c>
      <c r="B84" s="43">
        <v>33</v>
      </c>
      <c r="C84" s="8" t="str">
        <f>VLOOKUP(B84,Startovka!$A$2:$F$200,2,FALSE)</f>
        <v>Vyhnálková</v>
      </c>
      <c r="D84" s="8" t="str">
        <f>VLOOKUP(B84,Startovka!$A$2:$F$200,3,FALSE)</f>
        <v>Marie</v>
      </c>
      <c r="E84" s="8" t="str">
        <f>VLOOKUP(B84,Startovka!$A$2:$F$200,4,FALSE)</f>
        <v>MFP Říčany</v>
      </c>
      <c r="F84" s="35" t="str">
        <f>VLOOKUP(B84,Startovka!$A$2:$F$200,6,FALSE)</f>
        <v>Z0</v>
      </c>
      <c r="G84" s="8"/>
      <c r="H84" s="8"/>
      <c r="I84" s="8"/>
      <c r="J84" s="8"/>
      <c r="K84" s="8"/>
      <c r="L84" s="8"/>
      <c r="M84" s="8"/>
      <c r="N84" s="8"/>
      <c r="O84" s="8" t="s">
        <v>17</v>
      </c>
      <c r="P84" s="8" t="s">
        <v>17</v>
      </c>
      <c r="Q84" s="8"/>
      <c r="R84" s="8" t="s">
        <v>17</v>
      </c>
      <c r="S84" s="8" t="s">
        <v>17</v>
      </c>
      <c r="T84" s="8" t="s">
        <v>17</v>
      </c>
      <c r="U84" s="8" t="s">
        <v>17</v>
      </c>
      <c r="V84" s="8"/>
      <c r="W84" s="8" t="s">
        <v>17</v>
      </c>
      <c r="X84" s="8" t="s">
        <v>17</v>
      </c>
      <c r="Y84" s="8">
        <f>IF(AA84&lt;=$AD$5,0,10*AE84)</f>
        <v>0</v>
      </c>
      <c r="Z84" s="3">
        <f>SUM(IF(G84="x",$G$7,0),IF(H84="x",$H$7,0),IF(I84="x",$I$7,0),IF(J84="x",$J$7,0),IF(K84="x",$K$7,0),IF(L84="x",$L$7,0),IF(M84="x",$M$7),IF(N84="x",$N$7,0),IF(O84="x",$O$7,0),IF(P84="x",$P$7,0),IF(Q84="x",$Q$7,0),IF(R84="x",$R$7,0),IF(S84="x",$S$7,0),IF(T84="x",$T$7,0),IF(U84="x",$U$7,0),IF(V84="x",$V$7,0),IF(W84="x",$W$7,0),IF(X84="x",$X$7,0)-Y84)</f>
        <v>190</v>
      </c>
      <c r="AA84" s="21">
        <v>6.0432789351851882E-2</v>
      </c>
      <c r="AB84" s="29">
        <v>2</v>
      </c>
      <c r="AC84" s="7">
        <v>75</v>
      </c>
      <c r="AE84" s="5">
        <f>IF(AA84&lt;=$AD$5,0,MINUTE(AA84-$AD$5))</f>
        <v>0</v>
      </c>
      <c r="AH84" s="28"/>
    </row>
    <row r="85" spans="1:34">
      <c r="A85" s="8">
        <v>78</v>
      </c>
      <c r="B85" s="44">
        <v>36</v>
      </c>
      <c r="C85" s="8" t="str">
        <f>VLOOKUP(B85,Startovka!$A$2:$F$200,2,FALSE)</f>
        <v>Hrbková</v>
      </c>
      <c r="D85" s="8" t="str">
        <f>VLOOKUP(B85,Startovka!$A$2:$F$200,3,FALSE)</f>
        <v>Jiřina</v>
      </c>
      <c r="E85" s="8" t="str">
        <f>VLOOKUP(B85,Startovka!$A$2:$F$200,4,FALSE)</f>
        <v>Cycling Team Sokol Kbely</v>
      </c>
      <c r="F85" s="35" t="str">
        <f>VLOOKUP(B85,Startovka!$A$2:$F$200,6,FALSE)</f>
        <v>Z1</v>
      </c>
      <c r="G85" s="8"/>
      <c r="H85" s="8" t="s">
        <v>17</v>
      </c>
      <c r="I85" s="8" t="s">
        <v>17</v>
      </c>
      <c r="J85" s="8" t="s">
        <v>17</v>
      </c>
      <c r="K85" s="8" t="s">
        <v>17</v>
      </c>
      <c r="L85" s="8" t="s">
        <v>17</v>
      </c>
      <c r="M85" s="8" t="s">
        <v>17</v>
      </c>
      <c r="N85" s="8" t="s">
        <v>17</v>
      </c>
      <c r="O85" s="8"/>
      <c r="P85" s="8"/>
      <c r="Q85" s="8"/>
      <c r="R85" s="8"/>
      <c r="S85" s="8"/>
      <c r="T85" s="8"/>
      <c r="U85" s="8"/>
      <c r="V85" s="8"/>
      <c r="W85" s="8" t="s">
        <v>17</v>
      </c>
      <c r="X85" s="8"/>
      <c r="Y85" s="8">
        <f>IF(AA85&lt;=$AD$5,0,10*AE85)</f>
        <v>0</v>
      </c>
      <c r="Z85" s="3">
        <f>SUM(IF(G85="x",$G$7,0),IF(H85="x",$H$7,0),IF(I85="x",$I$7,0),IF(J85="x",$J$7,0),IF(K85="x",$K$7,0),IF(L85="x",$L$7,0),IF(M85="x",$M$7),IF(N85="x",$N$7,0),IF(O85="x",$O$7,0),IF(P85="x",$P$7,0),IF(Q85="x",$Q$7,0),IF(R85="x",$R$7,0),IF(S85="x",$S$7,0),IF(T85="x",$T$7,0),IF(U85="x",$U$7,0),IF(V85="x",$V$7,0),IF(W85="x",$W$7,0),IF(X85="x",$X$7,0)-Y85)</f>
        <v>190</v>
      </c>
      <c r="AA85" s="21">
        <v>6.0937256944444476E-2</v>
      </c>
      <c r="AB85" s="29">
        <v>10</v>
      </c>
      <c r="AC85" s="7">
        <v>70</v>
      </c>
      <c r="AE85" s="5">
        <f>IF(AA85&lt;=$AD$5,0,MINUTE(AA85-$AD$5))</f>
        <v>0</v>
      </c>
      <c r="AH85" s="28"/>
    </row>
    <row r="86" spans="1:34">
      <c r="A86" s="8">
        <v>79</v>
      </c>
      <c r="B86" s="43">
        <v>70</v>
      </c>
      <c r="C86" s="8" t="str">
        <f>VLOOKUP(B86,Startovka!$A$2:$F$200,2,FALSE)</f>
        <v>Bušek</v>
      </c>
      <c r="D86" s="8" t="str">
        <f>VLOOKUP(B86,Startovka!$A$2:$F$200,3,FALSE)</f>
        <v>David</v>
      </c>
      <c r="E86" s="8" t="str">
        <f>VLOOKUP(B86,Startovka!$A$2:$F$200,4,FALSE)</f>
        <v>Újezd nad Lesy</v>
      </c>
      <c r="F86" s="35" t="str">
        <f>VLOOKUP(B86,Startovka!$A$2:$F$200,6,FALSE)</f>
        <v>M1</v>
      </c>
      <c r="G86" s="8" t="s">
        <v>17</v>
      </c>
      <c r="H86" s="8" t="s">
        <v>17</v>
      </c>
      <c r="I86" s="8" t="s">
        <v>17</v>
      </c>
      <c r="J86" s="8"/>
      <c r="K86" s="8"/>
      <c r="L86" s="8"/>
      <c r="M86" s="8"/>
      <c r="N86" s="8" t="s">
        <v>17</v>
      </c>
      <c r="O86" s="8" t="s">
        <v>17</v>
      </c>
      <c r="P86" s="8" t="s">
        <v>17</v>
      </c>
      <c r="Q86" s="8"/>
      <c r="R86" s="8"/>
      <c r="S86" s="8"/>
      <c r="T86" s="8"/>
      <c r="U86" s="8" t="s">
        <v>17</v>
      </c>
      <c r="V86" s="8" t="s">
        <v>17</v>
      </c>
      <c r="W86" s="8"/>
      <c r="X86" s="8" t="s">
        <v>17</v>
      </c>
      <c r="Y86" s="8">
        <f>IF(AA86&lt;=$AD$5,0,10*AE86)</f>
        <v>20</v>
      </c>
      <c r="Z86" s="3">
        <f>SUM(IF(G86="x",$G$7,0),IF(H86="x",$H$7,0),IF(I86="x",$I$7,0),IF(J86="x",$J$7,0),IF(K86="x",$K$7,0),IF(L86="x",$L$7,0),IF(M86="x",$M$7),IF(N86="x",$N$7,0),IF(O86="x",$O$7,0),IF(P86="x",$P$7,0),IF(Q86="x",$Q$7,0),IF(R86="x",$R$7,0),IF(S86="x",$S$7,0),IF(T86="x",$T$7,0),IF(U86="x",$U$7,0),IF(V86="x",$V$7,0),IF(W86="x",$W$7,0),IF(X86="x",$X$7,0)-Y86)</f>
        <v>190</v>
      </c>
      <c r="AA86" s="21">
        <v>6.3506944444444435E-2</v>
      </c>
      <c r="AB86" s="29">
        <v>33</v>
      </c>
      <c r="AC86" s="7">
        <v>37</v>
      </c>
      <c r="AE86" s="5">
        <f>IF(AA86&lt;=$AD$5,0,MINUTE(AA86-$AD$5))</f>
        <v>2</v>
      </c>
      <c r="AH86" s="28"/>
    </row>
    <row r="87" spans="1:34">
      <c r="A87" s="8">
        <v>80</v>
      </c>
      <c r="B87" s="44">
        <v>52</v>
      </c>
      <c r="C87" s="8" t="str">
        <f>VLOOKUP(B87,Startovka!$A$2:$F$200,2,FALSE)</f>
        <v>Čermák</v>
      </c>
      <c r="D87" s="8" t="str">
        <f>VLOOKUP(B87,Startovka!$A$2:$F$200,3,FALSE)</f>
        <v>Daniel</v>
      </c>
      <c r="E87" s="8"/>
      <c r="F87" s="35" t="str">
        <f>VLOOKUP(B87,Startovka!$A$2:$F$200,6,FALSE)</f>
        <v>M2</v>
      </c>
      <c r="G87" s="8"/>
      <c r="H87" s="8" t="s">
        <v>17</v>
      </c>
      <c r="I87" s="8" t="s">
        <v>17</v>
      </c>
      <c r="J87" s="8" t="s">
        <v>17</v>
      </c>
      <c r="K87" s="8"/>
      <c r="L87" s="8" t="s">
        <v>17</v>
      </c>
      <c r="M87" s="8" t="s">
        <v>17</v>
      </c>
      <c r="N87" s="8" t="s">
        <v>17</v>
      </c>
      <c r="O87" s="8"/>
      <c r="P87" s="8"/>
      <c r="Q87" s="8"/>
      <c r="R87" s="8" t="s">
        <v>17</v>
      </c>
      <c r="S87" s="8" t="s">
        <v>17</v>
      </c>
      <c r="T87" s="8"/>
      <c r="U87" s="8" t="s">
        <v>17</v>
      </c>
      <c r="V87" s="8"/>
      <c r="W87" s="8" t="s">
        <v>17</v>
      </c>
      <c r="X87" s="8"/>
      <c r="Y87" s="8">
        <f>IF(AA87&lt;=$AD$5,0,10*AE87)</f>
        <v>90</v>
      </c>
      <c r="Z87" s="3">
        <f>SUM(IF(G87="x",$G$7,0),IF(H87="x",$H$7,0),IF(I87="x",$I$7,0),IF(J87="x",$J$7,0),IF(K87="x",$K$7,0),IF(L87="x",$L$7,0),IF(M87="x",$M$7),IF(N87="x",$N$7,0),IF(O87="x",$O$7,0),IF(P87="x",$P$7,0),IF(Q87="x",$Q$7,0),IF(R87="x",$R$7,0),IF(S87="x",$S$7,0),IF(T87="x",$T$7,0),IF(U87="x",$U$7,0),IF(V87="x",$V$7,0),IF(W87="x",$W$7,0),IF(X87="x",$X$7,0)-Y87)</f>
        <v>190</v>
      </c>
      <c r="AA87" s="21">
        <v>6.8265520833333357E-2</v>
      </c>
      <c r="AB87" s="29">
        <v>13</v>
      </c>
      <c r="AC87" s="7">
        <v>64</v>
      </c>
      <c r="AE87" s="5">
        <f>IF(AA87&lt;=$AD$5,0,MINUTE(AA87-$AD$5))</f>
        <v>9</v>
      </c>
      <c r="AH87" s="28"/>
    </row>
    <row r="88" spans="1:34">
      <c r="A88" s="8">
        <v>81</v>
      </c>
      <c r="B88" s="43">
        <v>8</v>
      </c>
      <c r="C88" s="8" t="str">
        <f>VLOOKUP(B88,Startovka!$A$2:$F$200,2,FALSE)</f>
        <v>Matoušková</v>
      </c>
      <c r="D88" s="8" t="str">
        <f>VLOOKUP(B88,Startovka!$A$2:$F$200,3,FALSE)</f>
        <v>Markéta</v>
      </c>
      <c r="E88" s="8"/>
      <c r="F88" s="35" t="str">
        <f>VLOOKUP(B88,Startovka!$A$2:$F$200,6,FALSE)</f>
        <v>Z0</v>
      </c>
      <c r="G88" s="8" t="s">
        <v>17</v>
      </c>
      <c r="H88" s="8"/>
      <c r="I88" s="8"/>
      <c r="J88" s="8"/>
      <c r="K88" s="8"/>
      <c r="L88" s="8"/>
      <c r="M88" s="8"/>
      <c r="N88" s="8"/>
      <c r="O88" s="8" t="s">
        <v>17</v>
      </c>
      <c r="P88" s="8" t="s">
        <v>17</v>
      </c>
      <c r="Q88" s="8" t="s">
        <v>17</v>
      </c>
      <c r="R88" s="8" t="s">
        <v>17</v>
      </c>
      <c r="S88" s="8" t="s">
        <v>17</v>
      </c>
      <c r="T88" s="8" t="s">
        <v>17</v>
      </c>
      <c r="U88" s="8"/>
      <c r="V88" s="8"/>
      <c r="W88" s="8" t="s">
        <v>17</v>
      </c>
      <c r="X88" s="8" t="s">
        <v>17</v>
      </c>
      <c r="Y88" s="8">
        <f>IF(AA88&lt;=$AD$5,0,10*AE88)</f>
        <v>0</v>
      </c>
      <c r="Z88" s="3">
        <f>SUM(IF(G88="x",$G$7,0),IF(H88="x",$H$7,0),IF(I88="x",$I$7,0),IF(J88="x",$J$7,0),IF(K88="x",$K$7,0),IF(L88="x",$L$7,0),IF(M88="x",$M$7),IF(N88="x",$N$7,0),IF(O88="x",$O$7,0),IF(P88="x",$P$7,0),IF(Q88="x",$Q$7,0),IF(R88="x",$R$7,0),IF(S88="x",$S$7,0),IF(T88="x",$T$7,0),IF(U88="x",$U$7,0),IF(V88="x",$V$7,0),IF(W88="x",$W$7,0),IF(X88="x",$X$7,0)-Y88)</f>
        <v>180</v>
      </c>
      <c r="AA88" s="21">
        <v>5.77141087962963E-2</v>
      </c>
      <c r="AB88" s="29">
        <v>3</v>
      </c>
      <c r="AC88" s="7">
        <v>70</v>
      </c>
      <c r="AE88" s="5">
        <f>IF(AA88&lt;=$AD$5,0,MINUTE(AA88-$AD$5))</f>
        <v>0</v>
      </c>
      <c r="AH88" s="28"/>
    </row>
    <row r="89" spans="1:34">
      <c r="A89" s="8">
        <v>82</v>
      </c>
      <c r="B89" s="44">
        <v>20</v>
      </c>
      <c r="C89" s="8" t="str">
        <f>VLOOKUP(B89,Startovka!$A$2:$F$200,2,FALSE)</f>
        <v>Šrámek</v>
      </c>
      <c r="D89" s="8" t="str">
        <f>VLOOKUP(B89,Startovka!$A$2:$F$200,3,FALSE)</f>
        <v>Jakub</v>
      </c>
      <c r="E89" s="8"/>
      <c r="F89" s="35" t="str">
        <f>VLOOKUP(B89,Startovka!$A$2:$F$200,6,FALSE)</f>
        <v>M1</v>
      </c>
      <c r="G89" s="8" t="s">
        <v>17</v>
      </c>
      <c r="H89" s="8"/>
      <c r="I89" s="8"/>
      <c r="J89" s="8"/>
      <c r="K89" s="8"/>
      <c r="L89" s="8"/>
      <c r="M89" s="8"/>
      <c r="N89" s="8"/>
      <c r="O89" s="8" t="s">
        <v>17</v>
      </c>
      <c r="P89" s="8"/>
      <c r="Q89" s="8" t="s">
        <v>17</v>
      </c>
      <c r="R89" s="8" t="s">
        <v>17</v>
      </c>
      <c r="S89" s="8" t="s">
        <v>17</v>
      </c>
      <c r="T89" s="8" t="s">
        <v>17</v>
      </c>
      <c r="U89" s="8"/>
      <c r="V89" s="8" t="s">
        <v>17</v>
      </c>
      <c r="W89" s="8" t="s">
        <v>17</v>
      </c>
      <c r="X89" s="8" t="s">
        <v>17</v>
      </c>
      <c r="Y89" s="8">
        <f>IF(AA89&lt;=$AD$5,0,10*AE89)</f>
        <v>0</v>
      </c>
      <c r="Z89" s="3">
        <f>SUM(IF(G89="x",$G$7,0),IF(H89="x",$H$7,0),IF(I89="x",$I$7,0),IF(J89="x",$J$7,0),IF(K89="x",$K$7,0),IF(L89="x",$L$7,0),IF(M89="x",$M$7),IF(N89="x",$N$7,0),IF(O89="x",$O$7,0),IF(P89="x",$P$7,0),IF(Q89="x",$Q$7,0),IF(R89="x",$R$7,0),IF(S89="x",$S$7,0),IF(T89="x",$T$7,0),IF(U89="x",$U$7,0),IF(V89="x",$V$7,0),IF(W89="x",$W$7,0),IF(X89="x",$X$7,0)-Y89)</f>
        <v>180</v>
      </c>
      <c r="AA89" s="21">
        <v>5.8173263888888903E-2</v>
      </c>
      <c r="AB89" s="29">
        <v>34</v>
      </c>
      <c r="AC89" s="7">
        <v>36</v>
      </c>
      <c r="AE89" s="5">
        <f>IF(AA89&lt;=$AD$5,0,MINUTE(AA89-$AD$5))</f>
        <v>0</v>
      </c>
      <c r="AH89" s="28"/>
    </row>
    <row r="90" spans="1:34">
      <c r="A90" s="8">
        <v>83</v>
      </c>
      <c r="B90" s="43">
        <v>78</v>
      </c>
      <c r="C90" s="8" t="str">
        <f>VLOOKUP(B90,Startovka!$A$2:$F$200,2,FALSE)</f>
        <v>Pastorková</v>
      </c>
      <c r="D90" s="8" t="str">
        <f>VLOOKUP(B90,Startovka!$A$2:$F$200,3,FALSE)</f>
        <v>Jana</v>
      </c>
      <c r="E90" s="8" t="str">
        <f>VLOOKUP(B90,Startovka!$A$2:$F$200,4,FALSE)</f>
        <v>Za Čest</v>
      </c>
      <c r="F90" s="35" t="str">
        <f>VLOOKUP(B90,Startovka!$A$2:$F$200,6,FALSE)</f>
        <v>Z2</v>
      </c>
      <c r="G90" s="8" t="s">
        <v>17</v>
      </c>
      <c r="H90" s="8" t="s">
        <v>17</v>
      </c>
      <c r="I90" s="8" t="s">
        <v>17</v>
      </c>
      <c r="J90" s="8"/>
      <c r="K90" s="8"/>
      <c r="L90" s="8" t="s">
        <v>17</v>
      </c>
      <c r="M90" s="8" t="s">
        <v>17</v>
      </c>
      <c r="N90" s="8" t="s">
        <v>17</v>
      </c>
      <c r="O90" s="8"/>
      <c r="P90" s="8"/>
      <c r="Q90" s="8"/>
      <c r="R90" s="8"/>
      <c r="S90" s="8"/>
      <c r="T90" s="8"/>
      <c r="U90" s="8"/>
      <c r="V90" s="8"/>
      <c r="W90" s="8"/>
      <c r="X90" s="8" t="s">
        <v>17</v>
      </c>
      <c r="Y90" s="8">
        <f>IF(AA90&lt;=$AD$5,0,10*AE90)</f>
        <v>0</v>
      </c>
      <c r="Z90" s="3">
        <f>SUM(IF(G90="x",$G$7,0),IF(H90="x",$H$7,0),IF(I90="x",$I$7,0),IF(J90="x",$J$7,0),IF(K90="x",$K$7,0),IF(L90="x",$L$7,0),IF(M90="x",$M$7),IF(N90="x",$N$7,0),IF(O90="x",$O$7,0),IF(P90="x",$P$7,0),IF(Q90="x",$Q$7,0),IF(R90="x",$R$7,0),IF(S90="x",$S$7,0),IF(T90="x",$T$7,0),IF(U90="x",$U$7,0),IF(V90="x",$V$7,0),IF(W90="x",$W$7,0),IF(X90="x",$X$7,0)-Y90)</f>
        <v>180</v>
      </c>
      <c r="AA90" s="21">
        <v>6.0023923611111134E-2</v>
      </c>
      <c r="AB90" s="29">
        <v>8</v>
      </c>
      <c r="AC90" s="7">
        <v>54</v>
      </c>
      <c r="AE90" s="5">
        <f>IF(AA90&lt;=$AD$5,0,MINUTE(AA90-$AD$5))</f>
        <v>0</v>
      </c>
      <c r="AH90" s="28"/>
    </row>
    <row r="91" spans="1:34">
      <c r="A91" s="8">
        <v>84</v>
      </c>
      <c r="B91" s="44">
        <v>111</v>
      </c>
      <c r="C91" s="8" t="str">
        <f>VLOOKUP(B91,Startovka!$A$2:$F$200,2,FALSE)</f>
        <v>Vojtíšek</v>
      </c>
      <c r="D91" s="8" t="str">
        <f>VLOOKUP(B91,Startovka!$A$2:$F$200,3,FALSE)</f>
        <v>Tonda</v>
      </c>
      <c r="E91" s="8" t="str">
        <f>VLOOKUP(B91,Startovka!$A$2:$F$200,4,FALSE)</f>
        <v>no swiss/bakov nad jizerou</v>
      </c>
      <c r="F91" s="35" t="str">
        <f>VLOOKUP(B91,Startovka!$A$2:$F$200,6,FALSE)</f>
        <v>M2</v>
      </c>
      <c r="G91" s="8"/>
      <c r="H91" s="8"/>
      <c r="I91" s="8"/>
      <c r="J91" s="8"/>
      <c r="K91" s="8"/>
      <c r="L91" s="8" t="s">
        <v>17</v>
      </c>
      <c r="M91" s="8" t="s">
        <v>17</v>
      </c>
      <c r="N91" s="8" t="s">
        <v>17</v>
      </c>
      <c r="O91" s="8" t="s">
        <v>17</v>
      </c>
      <c r="P91" s="8"/>
      <c r="Q91" s="8"/>
      <c r="R91" s="8" t="s">
        <v>17</v>
      </c>
      <c r="S91" s="8" t="s">
        <v>17</v>
      </c>
      <c r="T91" s="8" t="s">
        <v>17</v>
      </c>
      <c r="U91" s="8"/>
      <c r="V91" s="8"/>
      <c r="W91" s="8"/>
      <c r="X91" s="8"/>
      <c r="Y91" s="8">
        <f>IF(AA91&lt;=$AD$5,0,10*AE91)</f>
        <v>0</v>
      </c>
      <c r="Z91" s="3">
        <f>SUM(IF(G91="x",$G$7,0),IF(H91="x",$H$7,0),IF(I91="x",$I$7,0),IF(J91="x",$J$7,0),IF(K91="x",$K$7,0),IF(L91="x",$L$7,0),IF(M91="x",$M$7),IF(N91="x",$N$7,0),IF(O91="x",$O$7,0),IF(P91="x",$P$7,0),IF(Q91="x",$Q$7,0),IF(R91="x",$R$7,0),IF(S91="x",$S$7,0),IF(T91="x",$T$7,0),IF(U91="x",$U$7,0),IF(V91="x",$V$7,0),IF(W91="x",$W$7,0),IF(X91="x",$X$7,0)-Y91)</f>
        <v>180</v>
      </c>
      <c r="AA91" s="21">
        <v>6.0307673611111091E-2</v>
      </c>
      <c r="AB91" s="29">
        <v>14</v>
      </c>
      <c r="AC91" s="7">
        <v>62</v>
      </c>
      <c r="AE91" s="5">
        <f>IF(AA91&lt;=$AD$5,0,MINUTE(AA91-$AD$5))</f>
        <v>0</v>
      </c>
      <c r="AH91" s="28"/>
    </row>
    <row r="92" spans="1:34">
      <c r="A92" s="8">
        <v>85</v>
      </c>
      <c r="B92" s="43">
        <v>39</v>
      </c>
      <c r="C92" s="8" t="str">
        <f>VLOOKUP(B92,Startovka!$A$2:$F$200,2,FALSE)</f>
        <v>Hrubša</v>
      </c>
      <c r="D92" s="8" t="str">
        <f>VLOOKUP(B92,Startovka!$A$2:$F$200,3,FALSE)</f>
        <v>Branislav</v>
      </c>
      <c r="E92" s="8" t="str">
        <f>VLOOKUP(B92,Startovka!$A$2:$F$200,4,FALSE)</f>
        <v>Brandýs nad Labem</v>
      </c>
      <c r="F92" s="35" t="str">
        <f>VLOOKUP(B92,Startovka!$A$2:$F$200,6,FALSE)</f>
        <v>M1</v>
      </c>
      <c r="G92" s="8" t="s">
        <v>17</v>
      </c>
      <c r="H92" s="8"/>
      <c r="I92" s="8"/>
      <c r="J92" s="8"/>
      <c r="K92" s="8"/>
      <c r="L92" s="8"/>
      <c r="M92" s="8"/>
      <c r="N92" s="8"/>
      <c r="O92" s="8" t="s">
        <v>17</v>
      </c>
      <c r="P92" s="8"/>
      <c r="Q92" s="8"/>
      <c r="R92" s="8" t="s">
        <v>17</v>
      </c>
      <c r="S92" s="8" t="s">
        <v>17</v>
      </c>
      <c r="T92" s="8" t="s">
        <v>17</v>
      </c>
      <c r="U92" s="8" t="s">
        <v>17</v>
      </c>
      <c r="V92" s="8" t="s">
        <v>17</v>
      </c>
      <c r="W92" s="8" t="s">
        <v>17</v>
      </c>
      <c r="X92" s="8" t="s">
        <v>17</v>
      </c>
      <c r="Y92" s="8">
        <f>IF(AA92&lt;=$AD$5,0,10*AE92)</f>
        <v>30</v>
      </c>
      <c r="Z92" s="3">
        <f>SUM(IF(G92="x",$G$7,0),IF(H92="x",$H$7,0),IF(I92="x",$I$7,0),IF(J92="x",$J$7,0),IF(K92="x",$K$7,0),IF(L92="x",$L$7,0),IF(M92="x",$M$7),IF(N92="x",$N$7,0),IF(O92="x",$O$7,0),IF(P92="x",$P$7,0),IF(Q92="x",$Q$7,0),IF(R92="x",$R$7,0),IF(S92="x",$S$7,0),IF(T92="x",$T$7,0),IF(U92="x",$U$7,0),IF(V92="x",$V$7,0),IF(W92="x",$W$7,0),IF(X92="x",$X$7,0)-Y92)</f>
        <v>180</v>
      </c>
      <c r="AA92" s="21">
        <v>6.439761574074078E-2</v>
      </c>
      <c r="AB92" s="29">
        <v>35</v>
      </c>
      <c r="AC92" s="7">
        <v>35</v>
      </c>
      <c r="AE92" s="5">
        <f>IF(AA92&lt;=$AD$5,0,MINUTE(AA92-$AD$5))</f>
        <v>3</v>
      </c>
      <c r="AH92" s="28"/>
    </row>
    <row r="93" spans="1:34">
      <c r="A93" s="8">
        <v>86</v>
      </c>
      <c r="B93" s="44">
        <v>9</v>
      </c>
      <c r="C93" s="8" t="str">
        <f>VLOOKUP(B93,Startovka!$A$2:$F$200,2,FALSE)</f>
        <v>Matoušková</v>
      </c>
      <c r="D93" s="8" t="str">
        <f>VLOOKUP(B93,Startovka!$A$2:$F$200,3,FALSE)</f>
        <v>Hana</v>
      </c>
      <c r="E93" s="8"/>
      <c r="F93" s="35" t="str">
        <f>VLOOKUP(B93,Startovka!$A$2:$F$200,6,FALSE)</f>
        <v>Z2</v>
      </c>
      <c r="G93" s="8" t="s">
        <v>17</v>
      </c>
      <c r="H93" s="8"/>
      <c r="I93" s="8"/>
      <c r="J93" s="8"/>
      <c r="K93" s="8"/>
      <c r="L93" s="8"/>
      <c r="M93" s="8"/>
      <c r="N93" s="8"/>
      <c r="O93" s="8" t="s">
        <v>17</v>
      </c>
      <c r="P93" s="8" t="s">
        <v>17</v>
      </c>
      <c r="Q93" s="8" t="s">
        <v>17</v>
      </c>
      <c r="R93" s="8" t="s">
        <v>17</v>
      </c>
      <c r="S93" s="8" t="s">
        <v>17</v>
      </c>
      <c r="T93" s="8" t="s">
        <v>17</v>
      </c>
      <c r="U93" s="8"/>
      <c r="V93" s="8" t="s">
        <v>17</v>
      </c>
      <c r="W93" s="8"/>
      <c r="X93" s="8" t="s">
        <v>17</v>
      </c>
      <c r="Y93" s="8">
        <f>IF(AA93&lt;=$AD$5,0,10*AE93)</f>
        <v>0</v>
      </c>
      <c r="Z93" s="3">
        <f>SUM(IF(G93="x",$G$7,0),IF(H93="x",$H$7,0),IF(I93="x",$I$7,0),IF(J93="x",$J$7,0),IF(K93="x",$K$7,0),IF(L93="x",$L$7,0),IF(M93="x",$M$7),IF(N93="x",$N$7,0),IF(O93="x",$O$7,0),IF(P93="x",$P$7,0),IF(Q93="x",$Q$7,0),IF(R93="x",$R$7,0),IF(S93="x",$S$7,0),IF(T93="x",$T$7,0),IF(U93="x",$U$7,0),IF(V93="x",$V$7,0),IF(W93="x",$W$7,0),IF(X93="x",$X$7,0)-Y93)</f>
        <v>170</v>
      </c>
      <c r="AA93" s="21">
        <v>5.7704722222222199E-2</v>
      </c>
      <c r="AB93" s="29">
        <v>9</v>
      </c>
      <c r="AC93" s="7">
        <v>52</v>
      </c>
      <c r="AE93" s="5">
        <f>IF(AA93&lt;=$AD$5,0,MINUTE(AA93-$AD$5))</f>
        <v>0</v>
      </c>
      <c r="AH93" s="28"/>
    </row>
    <row r="94" spans="1:34">
      <c r="A94" s="8">
        <v>87</v>
      </c>
      <c r="B94" s="43">
        <v>63</v>
      </c>
      <c r="C94" s="8" t="str">
        <f>VLOOKUP(B94,Startovka!$A$2:$F$200,2,FALSE)</f>
        <v>Šimek</v>
      </c>
      <c r="D94" s="8" t="str">
        <f>VLOOKUP(B94,Startovka!$A$2:$F$200,3,FALSE)</f>
        <v>Vojtěch</v>
      </c>
      <c r="E94" s="8" t="str">
        <f>VLOOKUP(B94,Startovka!$A$2:$F$200,4,FALSE)</f>
        <v>MámaTáta team</v>
      </c>
      <c r="F94" s="35" t="str">
        <f>VLOOKUP(B94,Startovka!$A$2:$F$200,6,FALSE)</f>
        <v>M0</v>
      </c>
      <c r="G94" s="8"/>
      <c r="H94" s="8" t="s">
        <v>17</v>
      </c>
      <c r="I94" s="8"/>
      <c r="J94" s="8" t="s">
        <v>17</v>
      </c>
      <c r="K94" s="8"/>
      <c r="L94" s="8"/>
      <c r="M94" s="8"/>
      <c r="N94" s="8"/>
      <c r="O94" s="8"/>
      <c r="P94" s="8" t="s">
        <v>17</v>
      </c>
      <c r="Q94" s="8"/>
      <c r="R94" s="8" t="s">
        <v>17</v>
      </c>
      <c r="S94" s="8" t="s">
        <v>17</v>
      </c>
      <c r="T94" s="8"/>
      <c r="U94" s="8" t="s">
        <v>17</v>
      </c>
      <c r="V94" s="8"/>
      <c r="W94" s="8" t="s">
        <v>17</v>
      </c>
      <c r="X94" s="8"/>
      <c r="Y94" s="8">
        <f>IF(AA94&lt;=$AD$5,0,10*AE94)</f>
        <v>0</v>
      </c>
      <c r="Z94" s="3">
        <f>SUM(IF(G94="x",$G$7,0),IF(H94="x",$H$7,0),IF(I94="x",$I$7,0),IF(J94="x",$J$7,0),IF(K94="x",$K$7,0),IF(L94="x",$L$7,0),IF(M94="x",$M$7),IF(N94="x",$N$7,0),IF(O94="x",$O$7,0),IF(P94="x",$P$7,0),IF(Q94="x",$Q$7,0),IF(R94="x",$R$7,0),IF(S94="x",$S$7,0),IF(T94="x",$T$7,0),IF(U94="x",$U$7,0),IF(V94="x",$V$7,0),IF(W94="x",$W$7,0),IF(X94="x",$X$7,0)-Y94)</f>
        <v>170</v>
      </c>
      <c r="AA94" s="21">
        <v>6.1551782407407434E-2</v>
      </c>
      <c r="AB94" s="29">
        <v>6</v>
      </c>
      <c r="AC94" s="7">
        <v>58</v>
      </c>
      <c r="AE94" s="5">
        <f>IF(AA94&lt;=$AD$5,0,MINUTE(AA94-$AD$5))</f>
        <v>0</v>
      </c>
      <c r="AH94" s="28"/>
    </row>
    <row r="95" spans="1:34">
      <c r="A95" s="8">
        <v>88</v>
      </c>
      <c r="B95" s="44">
        <v>32</v>
      </c>
      <c r="C95" s="8" t="str">
        <f>VLOOKUP(B95,Startovka!$A$2:$F$200,2,FALSE)</f>
        <v>Hurtová</v>
      </c>
      <c r="D95" s="8" t="str">
        <f>VLOOKUP(B95,Startovka!$A$2:$F$200,3,FALSE)</f>
        <v>Petra</v>
      </c>
      <c r="E95" s="8" t="str">
        <f>VLOOKUP(B95,Startovka!$A$2:$F$200,4,FALSE)</f>
        <v>Černí koně</v>
      </c>
      <c r="F95" s="35" t="str">
        <f>VLOOKUP(B95,Startovka!$A$2:$F$200,6,FALSE)</f>
        <v>HB</v>
      </c>
      <c r="G95" s="8"/>
      <c r="H95" s="8"/>
      <c r="I95" s="8"/>
      <c r="J95" s="8"/>
      <c r="K95" s="8"/>
      <c r="L95" s="8"/>
      <c r="M95" s="8"/>
      <c r="N95" s="8"/>
      <c r="O95" s="8" t="s">
        <v>17</v>
      </c>
      <c r="P95" s="8"/>
      <c r="Q95" s="8" t="s">
        <v>17</v>
      </c>
      <c r="R95" s="8" t="s">
        <v>17</v>
      </c>
      <c r="S95" s="8" t="s">
        <v>17</v>
      </c>
      <c r="T95" s="8" t="s">
        <v>17</v>
      </c>
      <c r="U95" s="8" t="s">
        <v>17</v>
      </c>
      <c r="V95" s="8"/>
      <c r="W95" s="8" t="s">
        <v>17</v>
      </c>
      <c r="X95" s="8"/>
      <c r="Y95" s="8">
        <f>IF(AA95&lt;=$AD$5,0,10*AE95)</f>
        <v>10</v>
      </c>
      <c r="Z95" s="3">
        <f>SUM(IF(G95="x",$G$7,0),IF(H95="x",$H$7,0),IF(I95="x",$I$7,0),IF(J95="x",$J$7,0),IF(K95="x",$K$7,0),IF(L95="x",$L$7,0),IF(M95="x",$M$7),IF(N95="x",$N$7,0),IF(O95="x",$O$7,0),IF(P95="x",$P$7,0),IF(Q95="x",$Q$7,0),IF(R95="x",$R$7,0),IF(S95="x",$S$7,0),IF(T95="x",$T$7,0),IF(U95="x",$U$7,0),IF(V95="x",$V$7,0),IF(W95="x",$W$7,0),IF(X95="x",$X$7,0)-Y95)</f>
        <v>170</v>
      </c>
      <c r="AA95" s="21">
        <v>6.2631412037037079E-2</v>
      </c>
      <c r="AB95" s="29">
        <v>1</v>
      </c>
      <c r="AC95" s="7"/>
      <c r="AE95" s="5">
        <f>IF(AA95&lt;=$AD$5,0,MINUTE(AA95-$AD$5))</f>
        <v>1</v>
      </c>
      <c r="AH95" s="28"/>
    </row>
    <row r="96" spans="1:34">
      <c r="A96" s="8">
        <v>89</v>
      </c>
      <c r="B96" s="43">
        <v>62</v>
      </c>
      <c r="C96" s="8" t="str">
        <f>VLOOKUP(B96,Startovka!$A$2:$F$200,2,FALSE)</f>
        <v>Netušil</v>
      </c>
      <c r="D96" s="8" t="str">
        <f>VLOOKUP(B96,Startovka!$A$2:$F$200,3,FALSE)</f>
        <v>Jaromír</v>
      </c>
      <c r="E96" s="8" t="str">
        <f>VLOOKUP(B96,Startovka!$A$2:$F$200,4,FALSE)</f>
        <v>Úvaly</v>
      </c>
      <c r="F96" s="35" t="str">
        <f>VLOOKUP(B96,Startovka!$A$2:$F$200,6,FALSE)</f>
        <v>M3</v>
      </c>
      <c r="G96" s="8" t="s">
        <v>17</v>
      </c>
      <c r="H96" s="8" t="s">
        <v>17</v>
      </c>
      <c r="I96" s="8"/>
      <c r="J96" s="8"/>
      <c r="K96" s="8"/>
      <c r="L96" s="8"/>
      <c r="M96" s="8"/>
      <c r="N96" s="8"/>
      <c r="O96" s="8" t="s">
        <v>17</v>
      </c>
      <c r="P96" s="8"/>
      <c r="Q96" s="8"/>
      <c r="R96" s="8" t="s">
        <v>17</v>
      </c>
      <c r="S96" s="8" t="s">
        <v>17</v>
      </c>
      <c r="T96" s="8" t="s">
        <v>17</v>
      </c>
      <c r="U96" s="8" t="s">
        <v>17</v>
      </c>
      <c r="V96" s="8"/>
      <c r="W96" s="8"/>
      <c r="X96" s="8"/>
      <c r="Y96" s="8">
        <f>IF(AA96&lt;=$AD$5,0,10*AE96)</f>
        <v>10</v>
      </c>
      <c r="Z96" s="3">
        <f>SUM(IF(G96="x",$G$7,0),IF(H96="x",$H$7,0),IF(I96="x",$I$7,0),IF(J96="x",$J$7,0),IF(K96="x",$K$7,0),IF(L96="x",$L$7,0),IF(M96="x",$M$7),IF(N96="x",$N$7,0),IF(O96="x",$O$7,0),IF(P96="x",$P$7,0),IF(Q96="x",$Q$7,0),IF(R96="x",$R$7,0),IF(S96="x",$S$7,0),IF(T96="x",$T$7,0),IF(U96="x",$U$7,0),IF(V96="x",$V$7,0),IF(W96="x",$W$7,0),IF(X96="x",$X$7,0)-Y96)</f>
        <v>170</v>
      </c>
      <c r="AA96" s="21">
        <v>6.3000381944444434E-2</v>
      </c>
      <c r="AB96" s="29">
        <v>11</v>
      </c>
      <c r="AC96" s="7">
        <v>48</v>
      </c>
      <c r="AE96" s="5">
        <f>IF(AA96&lt;=$AD$5,0,MINUTE(AA96-$AD$5))</f>
        <v>1</v>
      </c>
      <c r="AH96" s="28"/>
    </row>
    <row r="97" spans="1:34">
      <c r="A97" s="8">
        <v>90</v>
      </c>
      <c r="B97" s="44">
        <v>23</v>
      </c>
      <c r="C97" s="8" t="str">
        <f>VLOOKUP(B97,Startovka!$A$2:$F$200,2,FALSE)</f>
        <v>Prokešová</v>
      </c>
      <c r="D97" s="8" t="str">
        <f>VLOOKUP(B97,Startovka!$A$2:$F$200,3,FALSE)</f>
        <v xml:space="preserve">Martina </v>
      </c>
      <c r="E97" s="8" t="str">
        <f>VLOOKUP(B97,Startovka!$A$2:$F$200,4,FALSE)</f>
        <v>CK Úvaly</v>
      </c>
      <c r="F97" s="35" t="str">
        <f>VLOOKUP(B97,Startovka!$A$2:$F$200,6,FALSE)</f>
        <v>Z1</v>
      </c>
      <c r="G97" s="8" t="s">
        <v>17</v>
      </c>
      <c r="H97" s="8"/>
      <c r="I97" s="8"/>
      <c r="J97" s="8"/>
      <c r="K97" s="8"/>
      <c r="L97" s="8"/>
      <c r="M97" s="8"/>
      <c r="N97" s="8"/>
      <c r="O97" s="8" t="s">
        <v>17</v>
      </c>
      <c r="P97" s="8" t="s">
        <v>17</v>
      </c>
      <c r="Q97" s="8" t="s">
        <v>17</v>
      </c>
      <c r="R97" s="8" t="s">
        <v>17</v>
      </c>
      <c r="S97" s="8" t="s">
        <v>17</v>
      </c>
      <c r="T97" s="8" t="s">
        <v>17</v>
      </c>
      <c r="U97" s="8"/>
      <c r="V97" s="8" t="s">
        <v>17</v>
      </c>
      <c r="W97" s="8" t="s">
        <v>17</v>
      </c>
      <c r="X97" s="8" t="s">
        <v>17</v>
      </c>
      <c r="Y97" s="8">
        <f>IF(AA97&lt;=$AD$5,0,10*AE97)</f>
        <v>20</v>
      </c>
      <c r="Z97" s="3">
        <f>SUM(IF(G97="x",$G$7,0),IF(H97="x",$H$7,0),IF(I97="x",$I$7,0),IF(J97="x",$J$7,0),IF(K97="x",$K$7,0),IF(L97="x",$L$7,0),IF(M97="x",$M$7),IF(N97="x",$N$7,0),IF(O97="x",$O$7,0),IF(P97="x",$P$7,0),IF(Q97="x",$Q$7,0),IF(R97="x",$R$7,0),IF(S97="x",$S$7,0),IF(T97="x",$T$7,0),IF(U97="x",$U$7,0),IF(V97="x",$V$7,0),IF(W97="x",$W$7,0),IF(X97="x",$X$7,0)-Y97)</f>
        <v>170</v>
      </c>
      <c r="AA97" s="21">
        <v>6.3653541666666674E-2</v>
      </c>
      <c r="AB97" s="29">
        <v>11</v>
      </c>
      <c r="AC97" s="7">
        <v>68</v>
      </c>
      <c r="AE97" s="5">
        <f>IF(AA97&lt;=$AD$5,0,MINUTE(AA97-$AD$5))</f>
        <v>2</v>
      </c>
      <c r="AH97" s="28"/>
    </row>
    <row r="98" spans="1:34">
      <c r="A98" s="8">
        <v>91</v>
      </c>
      <c r="B98" s="43">
        <v>85</v>
      </c>
      <c r="C98" s="8" t="str">
        <f>VLOOKUP(B98,Startovka!$A$2:$F$200,2,FALSE)</f>
        <v>Fatka</v>
      </c>
      <c r="D98" s="8" t="str">
        <f>VLOOKUP(B98,Startovka!$A$2:$F$200,3,FALSE)</f>
        <v>Ondřej</v>
      </c>
      <c r="E98" s="8" t="str">
        <f>VLOOKUP(B98,Startovka!$A$2:$F$200,4,FALSE)</f>
        <v>GC</v>
      </c>
      <c r="F98" s="35" t="str">
        <f>VLOOKUP(B98,Startovka!$A$2:$F$200,6,FALSE)</f>
        <v>M3</v>
      </c>
      <c r="G98" s="8" t="s">
        <v>17</v>
      </c>
      <c r="H98" s="8" t="s">
        <v>17</v>
      </c>
      <c r="I98" s="8"/>
      <c r="J98" s="8"/>
      <c r="K98" s="8"/>
      <c r="L98" s="8"/>
      <c r="M98" s="8"/>
      <c r="N98" s="8"/>
      <c r="O98" s="8"/>
      <c r="P98" s="8"/>
      <c r="Q98" s="8" t="s">
        <v>17</v>
      </c>
      <c r="R98" s="8"/>
      <c r="S98" s="8" t="s">
        <v>17</v>
      </c>
      <c r="T98" s="8"/>
      <c r="U98" s="8" t="s">
        <v>17</v>
      </c>
      <c r="V98" s="8" t="s">
        <v>17</v>
      </c>
      <c r="W98" s="8" t="s">
        <v>17</v>
      </c>
      <c r="X98" s="8" t="s">
        <v>17</v>
      </c>
      <c r="Y98" s="8">
        <f>IF(AA98&lt;=$AD$5,0,10*AE98)</f>
        <v>30</v>
      </c>
      <c r="Z98" s="3">
        <f>SUM(IF(G98="x",$G$7,0),IF(H98="x",$H$7,0),IF(I98="x",$I$7,0),IF(J98="x",$J$7,0),IF(K98="x",$K$7,0),IF(L98="x",$L$7,0),IF(M98="x",$M$7),IF(N98="x",$N$7,0),IF(O98="x",$O$7,0),IF(P98="x",$P$7,0),IF(Q98="x",$Q$7,0),IF(R98="x",$R$7,0),IF(S98="x",$S$7,0),IF(T98="x",$T$7,0),IF(U98="x",$U$7,0),IF(V98="x",$V$7,0),IF(W98="x",$W$7,0),IF(X98="x",$X$7,0)-Y98)</f>
        <v>170</v>
      </c>
      <c r="AA98" s="21">
        <v>6.403771990740742E-2</v>
      </c>
      <c r="AB98" s="29">
        <v>12</v>
      </c>
      <c r="AC98" s="7">
        <v>46</v>
      </c>
      <c r="AE98" s="5">
        <f>IF(AA98&lt;=$AD$5,0,MINUTE(AA98-$AD$5))</f>
        <v>3</v>
      </c>
      <c r="AH98" s="28"/>
    </row>
    <row r="99" spans="1:34">
      <c r="A99" s="8">
        <v>92</v>
      </c>
      <c r="B99" s="44">
        <v>41</v>
      </c>
      <c r="C99" s="8" t="str">
        <f>VLOOKUP(B99,Startovka!$A$2:$F$200,2,FALSE)</f>
        <v xml:space="preserve">Brouček </v>
      </c>
      <c r="D99" s="8" t="str">
        <f>VLOOKUP(B99,Startovka!$A$2:$F$200,3,FALSE)</f>
        <v>Vojtěch</v>
      </c>
      <c r="E99" s="8" t="str">
        <f>VLOOKUP(B99,Startovka!$A$2:$F$200,4,FALSE)</f>
        <v>Tři pro zdraví</v>
      </c>
      <c r="F99" s="35" t="str">
        <f>VLOOKUP(B99,Startovka!$A$2:$F$200,6,FALSE)</f>
        <v>M1</v>
      </c>
      <c r="G99" s="8" t="s">
        <v>17</v>
      </c>
      <c r="H99" s="8" t="s">
        <v>17</v>
      </c>
      <c r="I99" s="8"/>
      <c r="J99" s="8"/>
      <c r="K99" s="8"/>
      <c r="L99" s="8"/>
      <c r="M99" s="8"/>
      <c r="N99" s="8"/>
      <c r="O99" s="8" t="s">
        <v>17</v>
      </c>
      <c r="P99" s="8" t="s">
        <v>17</v>
      </c>
      <c r="Q99" s="8" t="s">
        <v>17</v>
      </c>
      <c r="R99" s="8"/>
      <c r="S99" s="8"/>
      <c r="T99" s="8" t="s">
        <v>17</v>
      </c>
      <c r="U99" s="8" t="s">
        <v>17</v>
      </c>
      <c r="V99" s="8" t="s">
        <v>17</v>
      </c>
      <c r="W99" s="8"/>
      <c r="X99" s="8"/>
      <c r="Y99" s="8">
        <f>IF(AA99&lt;=$AD$5,0,10*AE99)</f>
        <v>0</v>
      </c>
      <c r="Z99" s="3">
        <f>SUM(IF(G99="x",$G$7,0),IF(H99="x",$H$7,0),IF(I99="x",$I$7,0),IF(J99="x",$J$7,0),IF(K99="x",$K$7,0),IF(L99="x",$L$7,0),IF(M99="x",$M$7),IF(N99="x",$N$7,0),IF(O99="x",$O$7,0),IF(P99="x",$P$7,0),IF(Q99="x",$Q$7,0),IF(R99="x",$R$7,0),IF(S99="x",$S$7,0),IF(T99="x",$T$7,0),IF(U99="x",$U$7,0),IF(V99="x",$V$7,0),IF(W99="x",$W$7,0),IF(X99="x",$X$7,0)-Y99)</f>
        <v>160</v>
      </c>
      <c r="AA99" s="21">
        <v>5.7249814814814851E-2</v>
      </c>
      <c r="AB99" s="29">
        <v>36</v>
      </c>
      <c r="AC99" s="7">
        <v>34</v>
      </c>
      <c r="AE99" s="5">
        <f>IF(AA99&lt;=$AD$5,0,MINUTE(AA99-$AD$5))</f>
        <v>0</v>
      </c>
      <c r="AH99" s="28"/>
    </row>
    <row r="100" spans="1:34">
      <c r="A100" s="8">
        <v>93</v>
      </c>
      <c r="B100" s="43">
        <v>34</v>
      </c>
      <c r="C100" s="8" t="str">
        <f>VLOOKUP(B100,Startovka!$A$2:$F$200,2,FALSE)</f>
        <v>Ševčík</v>
      </c>
      <c r="D100" s="8" t="str">
        <f>VLOOKUP(B100,Startovka!$A$2:$F$200,3,FALSE)</f>
        <v>Jakub</v>
      </c>
      <c r="E100" s="8" t="str">
        <f>VLOOKUP(B100,Startovka!$A$2:$F$200,4,FALSE)</f>
        <v>Holešovice Praha</v>
      </c>
      <c r="F100" s="35" t="str">
        <f>VLOOKUP(B100,Startovka!$A$2:$F$200,6,FALSE)</f>
        <v>M1</v>
      </c>
      <c r="G100" s="8" t="s">
        <v>17</v>
      </c>
      <c r="H100" s="8" t="s">
        <v>17</v>
      </c>
      <c r="I100" s="8"/>
      <c r="J100" s="8"/>
      <c r="K100" s="8"/>
      <c r="L100" s="8"/>
      <c r="M100" s="8"/>
      <c r="N100" s="8"/>
      <c r="O100" s="8"/>
      <c r="P100" s="8"/>
      <c r="Q100" s="8" t="s">
        <v>17</v>
      </c>
      <c r="R100" s="8" t="s">
        <v>17</v>
      </c>
      <c r="S100" s="8"/>
      <c r="T100" s="8"/>
      <c r="U100" s="8" t="s">
        <v>17</v>
      </c>
      <c r="V100" s="8" t="s">
        <v>17</v>
      </c>
      <c r="W100" s="8" t="s">
        <v>17</v>
      </c>
      <c r="X100" s="8"/>
      <c r="Y100" s="8">
        <f>IF(AA100&lt;=$AD$5,0,10*AE100)</f>
        <v>0</v>
      </c>
      <c r="Z100" s="3">
        <f>SUM(IF(G100="x",$G$7,0),IF(H100="x",$H$7,0),IF(I100="x",$I$7,0),IF(J100="x",$J$7,0),IF(K100="x",$K$7,0),IF(L100="x",$L$7,0),IF(M100="x",$M$7),IF(N100="x",$N$7,0),IF(O100="x",$O$7,0),IF(P100="x",$P$7,0),IF(Q100="x",$Q$7,0),IF(R100="x",$R$7,0),IF(S100="x",$S$7,0),IF(T100="x",$T$7,0),IF(U100="x",$U$7,0),IF(V100="x",$V$7,0),IF(W100="x",$W$7,0),IF(X100="x",$X$7,0)-Y100)</f>
        <v>160</v>
      </c>
      <c r="AA100" s="21">
        <v>6.149914351851847E-2</v>
      </c>
      <c r="AB100" s="29">
        <v>37</v>
      </c>
      <c r="AC100" s="7">
        <v>33</v>
      </c>
      <c r="AE100" s="5">
        <f>IF(AA100&lt;=$AD$5,0,MINUTE(AA100-$AD$5))</f>
        <v>0</v>
      </c>
      <c r="AH100" s="28"/>
    </row>
    <row r="101" spans="1:34">
      <c r="A101" s="8">
        <v>94</v>
      </c>
      <c r="B101" s="44">
        <v>82</v>
      </c>
      <c r="C101" s="8" t="str">
        <f>VLOOKUP(B101,Startovka!$A$2:$F$200,2,FALSE)</f>
        <v>Straka</v>
      </c>
      <c r="D101" s="8" t="str">
        <f>VLOOKUP(B101,Startovka!$A$2:$F$200,3,FALSE)</f>
        <v>Jakub</v>
      </c>
      <c r="E101" s="8" t="str">
        <f>VLOOKUP(B101,Startovka!$A$2:$F$200,4,FALSE)</f>
        <v>Praha 9</v>
      </c>
      <c r="F101" s="35" t="str">
        <f>VLOOKUP(B101,Startovka!$A$2:$F$200,6,FALSE)</f>
        <v>M0</v>
      </c>
      <c r="G101" s="8" t="s">
        <v>17</v>
      </c>
      <c r="H101" s="8" t="s">
        <v>17</v>
      </c>
      <c r="I101" s="8" t="s">
        <v>17</v>
      </c>
      <c r="J101" s="8" t="s">
        <v>17</v>
      </c>
      <c r="K101" s="8" t="s">
        <v>17</v>
      </c>
      <c r="L101" s="8"/>
      <c r="M101" s="8"/>
      <c r="N101" s="8"/>
      <c r="O101" s="8" t="s">
        <v>17</v>
      </c>
      <c r="P101" s="8" t="s">
        <v>17</v>
      </c>
      <c r="Q101" s="8"/>
      <c r="R101" s="8" t="s">
        <v>17</v>
      </c>
      <c r="S101" s="8"/>
      <c r="T101" s="8"/>
      <c r="U101" s="8"/>
      <c r="V101" s="8"/>
      <c r="W101" s="8"/>
      <c r="X101" s="8"/>
      <c r="Y101" s="8">
        <f>IF(AA101&lt;=$AD$5,0,10*AE101)</f>
        <v>0</v>
      </c>
      <c r="Z101" s="3">
        <f>SUM(IF(G101="x",$G$7,0),IF(H101="x",$H$7,0),IF(I101="x",$I$7,0),IF(J101="x",$J$7,0),IF(K101="x",$K$7,0),IF(L101="x",$L$7,0),IF(M101="x",$M$7),IF(N101="x",$N$7,0),IF(O101="x",$O$7,0),IF(P101="x",$P$7,0),IF(Q101="x",$Q$7,0),IF(R101="x",$R$7,0),IF(S101="x",$S$7,0),IF(T101="x",$T$7,0),IF(U101="x",$U$7,0),IF(V101="x",$V$7,0),IF(W101="x",$W$7,0),IF(X101="x",$X$7,0)-Y101)</f>
        <v>140</v>
      </c>
      <c r="AA101" s="21">
        <v>5.3946759259259257E-2</v>
      </c>
      <c r="AB101" s="29">
        <v>7</v>
      </c>
      <c r="AC101" s="7">
        <v>56</v>
      </c>
      <c r="AE101" s="5">
        <f>IF(AA101&lt;=$AD$5,0,MINUTE(AA101-$AD$5))</f>
        <v>0</v>
      </c>
      <c r="AH101" s="28"/>
    </row>
    <row r="102" spans="1:34">
      <c r="A102" s="8">
        <v>95</v>
      </c>
      <c r="B102" s="43">
        <v>64</v>
      </c>
      <c r="C102" s="8" t="str">
        <f>VLOOKUP(B102,Startovka!$A$2:$F$200,2,FALSE)</f>
        <v>Šimek</v>
      </c>
      <c r="D102" s="8" t="str">
        <f>VLOOKUP(B102,Startovka!$A$2:$F$200,3,FALSE)</f>
        <v>Michal</v>
      </c>
      <c r="E102" s="8" t="str">
        <f>VLOOKUP(B102,Startovka!$A$2:$F$200,4,FALSE)</f>
        <v>Klánovice</v>
      </c>
      <c r="F102" s="35" t="str">
        <f>VLOOKUP(B102,Startovka!$A$2:$F$200,6,FALSE)</f>
        <v>M2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 t="s">
        <v>17</v>
      </c>
      <c r="R102" s="8" t="s">
        <v>17</v>
      </c>
      <c r="S102" s="8" t="s">
        <v>17</v>
      </c>
      <c r="T102" s="8" t="s">
        <v>17</v>
      </c>
      <c r="U102" s="8" t="s">
        <v>17</v>
      </c>
      <c r="V102" s="8" t="s">
        <v>17</v>
      </c>
      <c r="W102" s="8" t="s">
        <v>17</v>
      </c>
      <c r="X102" s="8"/>
      <c r="Y102" s="8">
        <f>IF(AA102&lt;=$AD$5,0,10*AE102)</f>
        <v>40</v>
      </c>
      <c r="Z102" s="3">
        <f>SUM(IF(G102="x",$G$7,0),IF(H102="x",$H$7,0),IF(I102="x",$I$7,0),IF(J102="x",$J$7,0),IF(K102="x",$K$7,0),IF(L102="x",$L$7,0),IF(M102="x",$M$7),IF(N102="x",$N$7,0),IF(O102="x",$O$7,0),IF(P102="x",$P$7,0),IF(Q102="x",$Q$7,0),IF(R102="x",$R$7,0),IF(S102="x",$S$7,0),IF(T102="x",$T$7,0),IF(U102="x",$U$7,0),IF(V102="x",$V$7,0),IF(W102="x",$W$7,0),IF(X102="x",$X$7,0)-Y102)</f>
        <v>140</v>
      </c>
      <c r="AA102" s="21">
        <v>6.5142141203703735E-2</v>
      </c>
      <c r="AB102" s="29">
        <v>15</v>
      </c>
      <c r="AC102" s="7">
        <v>60</v>
      </c>
      <c r="AE102" s="5">
        <f>IF(AA102&lt;=$AD$5,0,MINUTE(AA102-$AD$5))</f>
        <v>4</v>
      </c>
      <c r="AH102" s="28"/>
    </row>
    <row r="103" spans="1:34">
      <c r="A103" s="8">
        <v>96</v>
      </c>
      <c r="B103" s="44">
        <v>37</v>
      </c>
      <c r="C103" s="8" t="str">
        <f>VLOOKUP(B103,Startovka!$A$2:$F$200,2,FALSE)</f>
        <v>Sailer</v>
      </c>
      <c r="D103" s="8" t="str">
        <f>VLOOKUP(B103,Startovka!$A$2:$F$200,3,FALSE)</f>
        <v>Radek</v>
      </c>
      <c r="E103" s="8" t="str">
        <f>VLOOKUP(B103,Startovka!$A$2:$F$200,4,FALSE)</f>
        <v>ujezd.net</v>
      </c>
      <c r="F103" s="35" t="str">
        <f>VLOOKUP(B103,Startovka!$A$2:$F$200,6,FALSE)</f>
        <v>M2</v>
      </c>
      <c r="G103" s="8" t="s">
        <v>17</v>
      </c>
      <c r="H103" s="8" t="s">
        <v>17</v>
      </c>
      <c r="I103" s="8" t="s">
        <v>17</v>
      </c>
      <c r="J103" s="8" t="s">
        <v>17</v>
      </c>
      <c r="K103" s="8" t="s">
        <v>17</v>
      </c>
      <c r="L103" s="8" t="s">
        <v>17</v>
      </c>
      <c r="M103" s="8" t="s">
        <v>17</v>
      </c>
      <c r="N103" s="8" t="s">
        <v>17</v>
      </c>
      <c r="O103" s="8"/>
      <c r="P103" s="8"/>
      <c r="Q103" s="8"/>
      <c r="R103" s="8"/>
      <c r="S103" s="8"/>
      <c r="T103" s="8"/>
      <c r="U103" s="8" t="s">
        <v>17</v>
      </c>
      <c r="V103" s="8"/>
      <c r="W103" s="8"/>
      <c r="X103" s="8" t="s">
        <v>17</v>
      </c>
      <c r="Y103" s="8">
        <f>IF(AA103&lt;=$AD$5,0,10*AE103)</f>
        <v>120</v>
      </c>
      <c r="Z103" s="3">
        <f>SUM(IF(G103="x",$G$7,0),IF(H103="x",$H$7,0),IF(I103="x",$I$7,0),IF(J103="x",$J$7,0),IF(K103="x",$K$7,0),IF(L103="x",$L$7,0),IF(M103="x",$M$7),IF(N103="x",$N$7,0),IF(O103="x",$O$7,0),IF(P103="x",$P$7,0),IF(Q103="x",$Q$7,0),IF(R103="x",$R$7,0),IF(S103="x",$S$7,0),IF(T103="x",$T$7,0),IF(U103="x",$U$7,0),IF(V103="x",$V$7,0),IF(W103="x",$W$7,0),IF(X103="x",$X$7,0)-Y103)</f>
        <v>140</v>
      </c>
      <c r="AA103" s="21">
        <v>7.0387731481481475E-2</v>
      </c>
      <c r="AB103" s="29">
        <v>16</v>
      </c>
      <c r="AC103" s="7">
        <v>58</v>
      </c>
      <c r="AE103" s="5">
        <f>IF(AA103&lt;=$AD$5,0,MINUTE(AA103-$AD$5))</f>
        <v>12</v>
      </c>
      <c r="AH103" s="28"/>
    </row>
    <row r="104" spans="1:34">
      <c r="A104" s="8">
        <v>97</v>
      </c>
      <c r="B104" s="43">
        <v>10</v>
      </c>
      <c r="C104" s="8" t="str">
        <f>VLOOKUP(B104,Startovka!$A$2:$F$200,2,FALSE)</f>
        <v>Hladká</v>
      </c>
      <c r="D104" s="8" t="str">
        <f>VLOOKUP(B104,Startovka!$A$2:$F$200,3,FALSE)</f>
        <v>Jana</v>
      </c>
      <c r="E104" s="8" t="str">
        <f>VLOOKUP(B104,Startovka!$A$2:$F$200,4,FALSE)</f>
        <v>KOS Slavie VŠ Plzeň</v>
      </c>
      <c r="F104" s="35" t="str">
        <f>VLOOKUP(B104,Startovka!$A$2:$F$200,6,FALSE)</f>
        <v>Z1</v>
      </c>
      <c r="G104" s="8" t="s">
        <v>17</v>
      </c>
      <c r="H104" s="8" t="s">
        <v>17</v>
      </c>
      <c r="I104" s="8" t="s">
        <v>17</v>
      </c>
      <c r="J104" s="8" t="s">
        <v>17</v>
      </c>
      <c r="K104" s="8" t="s">
        <v>17</v>
      </c>
      <c r="L104" s="8" t="s">
        <v>17</v>
      </c>
      <c r="M104" s="8" t="s">
        <v>17</v>
      </c>
      <c r="N104" s="8" t="s">
        <v>17</v>
      </c>
      <c r="O104" s="8"/>
      <c r="P104" s="8" t="s">
        <v>17</v>
      </c>
      <c r="Q104" s="8"/>
      <c r="R104" s="8" t="s">
        <v>17</v>
      </c>
      <c r="S104" s="8" t="s">
        <v>17</v>
      </c>
      <c r="T104" s="8" t="s">
        <v>17</v>
      </c>
      <c r="U104" s="8" t="s">
        <v>17</v>
      </c>
      <c r="V104" s="8"/>
      <c r="W104" s="8" t="s">
        <v>17</v>
      </c>
      <c r="X104" s="8" t="s">
        <v>17</v>
      </c>
      <c r="Y104" s="8">
        <f>IF(AA104&lt;=$AD$5,0,10*AE104)</f>
        <v>230</v>
      </c>
      <c r="Z104" s="3">
        <f>SUM(IF(G104="x",$G$7,0),IF(H104="x",$H$7,0),IF(I104="x",$I$7,0),IF(J104="x",$J$7,0),IF(K104="x",$K$7,0),IF(L104="x",$L$7,0),IF(M104="x",$M$7),IF(N104="x",$N$7,0),IF(O104="x",$O$7,0),IF(P104="x",$P$7,0),IF(Q104="x",$Q$7,0),IF(R104="x",$R$7,0),IF(S104="x",$S$7,0),IF(T104="x",$T$7,0),IF(U104="x",$U$7,0),IF(V104="x",$V$7,0),IF(W104="x",$W$7,0),IF(X104="x",$X$7,0)-Y104)</f>
        <v>140</v>
      </c>
      <c r="AA104" s="21">
        <v>7.8250717592592597E-2</v>
      </c>
      <c r="AB104" s="29">
        <v>12</v>
      </c>
      <c r="AC104" s="7">
        <v>66</v>
      </c>
      <c r="AE104" s="5">
        <f>IF(AA104&lt;=$AD$5,0,MINUTE(AA104-$AD$5))</f>
        <v>23</v>
      </c>
      <c r="AH104" s="28"/>
    </row>
    <row r="105" spans="1:34">
      <c r="A105" s="8">
        <v>98</v>
      </c>
      <c r="B105" s="44">
        <v>66</v>
      </c>
      <c r="C105" s="8" t="str">
        <f>VLOOKUP(B105,Startovka!$A$2:$F$200,2,FALSE)</f>
        <v>Hejnová</v>
      </c>
      <c r="D105" s="8" t="str">
        <f>VLOOKUP(B105,Startovka!$A$2:$F$200,3,FALSE)</f>
        <v xml:space="preserve">Aneta </v>
      </c>
      <c r="E105" s="8" t="str">
        <f>VLOOKUP(B105,Startovka!$A$2:$F$200,4,FALSE)</f>
        <v>Květničtí démoni</v>
      </c>
      <c r="F105" s="35" t="str">
        <f>VLOOKUP(B105,Startovka!$A$2:$F$200,6,FALSE)</f>
        <v>Z0</v>
      </c>
      <c r="G105" s="8"/>
      <c r="H105" s="8"/>
      <c r="I105" s="8"/>
      <c r="J105" s="8"/>
      <c r="K105" s="8"/>
      <c r="L105" s="8"/>
      <c r="M105" s="8"/>
      <c r="N105" s="8"/>
      <c r="O105" s="8" t="s">
        <v>17</v>
      </c>
      <c r="P105" s="8" t="s">
        <v>17</v>
      </c>
      <c r="Q105" s="8" t="s">
        <v>17</v>
      </c>
      <c r="R105" s="8" t="s">
        <v>17</v>
      </c>
      <c r="S105" s="8" t="s">
        <v>17</v>
      </c>
      <c r="T105" s="8" t="s">
        <v>17</v>
      </c>
      <c r="U105" s="8"/>
      <c r="V105" s="8" t="s">
        <v>17</v>
      </c>
      <c r="W105" s="8"/>
      <c r="X105" s="8"/>
      <c r="Y105" s="8">
        <f>IF(AA105&lt;=$AD$5,0,10*AE105)</f>
        <v>0</v>
      </c>
      <c r="Z105" s="3">
        <f>SUM(IF(G105="x",$G$7,0),IF(H105="x",$H$7,0),IF(I105="x",$I$7,0),IF(J105="x",$J$7,0),IF(K105="x",$K$7,0),IF(L105="x",$L$7,0),IF(M105="x",$M$7),IF(N105="x",$N$7,0),IF(O105="x",$O$7,0),IF(P105="x",$P$7,0),IF(Q105="x",$Q$7,0),IF(R105="x",$R$7,0),IF(S105="x",$S$7,0),IF(T105="x",$T$7,0),IF(U105="x",$U$7,0),IF(V105="x",$V$7,0),IF(W105="x",$W$7,0),IF(X105="x",$X$7,0)-Y105)</f>
        <v>130</v>
      </c>
      <c r="AA105" s="21">
        <v>5.4285856481481438E-2</v>
      </c>
      <c r="AB105" s="29">
        <v>4</v>
      </c>
      <c r="AC105" s="7">
        <v>65</v>
      </c>
      <c r="AE105" s="5">
        <f>IF(AA105&lt;=$AD$5,0,MINUTE(AA105-$AD$5))</f>
        <v>0</v>
      </c>
      <c r="AH105" s="28"/>
    </row>
    <row r="106" spans="1:34">
      <c r="A106" s="8">
        <v>99</v>
      </c>
      <c r="B106" s="43">
        <v>115</v>
      </c>
      <c r="C106" s="8" t="str">
        <f>VLOOKUP(B106,Startovka!$A$2:$F$200,2,FALSE)</f>
        <v>Šedivá</v>
      </c>
      <c r="D106" s="8" t="str">
        <f>VLOOKUP(B106,Startovka!$A$2:$F$200,3,FALSE)</f>
        <v>Renata</v>
      </c>
      <c r="E106" s="8" t="str">
        <f>VLOOKUP(B106,Startovka!$A$2:$F$200,4,FALSE)</f>
        <v>Tři zelený &amp;#936;</v>
      </c>
      <c r="F106" s="35" t="str">
        <f>VLOOKUP(B106,Startovka!$A$2:$F$200,6,FALSE)</f>
        <v>Z1</v>
      </c>
      <c r="G106" s="8"/>
      <c r="H106" s="8"/>
      <c r="I106" s="8"/>
      <c r="J106" s="8" t="s">
        <v>17</v>
      </c>
      <c r="K106" s="8" t="s">
        <v>17</v>
      </c>
      <c r="L106" s="8" t="s">
        <v>17</v>
      </c>
      <c r="M106" s="8" t="s">
        <v>17</v>
      </c>
      <c r="N106" s="8" t="s">
        <v>17</v>
      </c>
      <c r="O106" s="8" t="s">
        <v>17</v>
      </c>
      <c r="P106" s="8"/>
      <c r="Q106" s="8"/>
      <c r="R106" s="8"/>
      <c r="S106" s="8"/>
      <c r="T106" s="8"/>
      <c r="U106" s="8"/>
      <c r="V106" s="8"/>
      <c r="W106" s="8"/>
      <c r="X106" s="8"/>
      <c r="Y106" s="8">
        <f>IF(AA106&lt;=$AD$5,0,10*AE106)</f>
        <v>0</v>
      </c>
      <c r="Z106" s="3">
        <f>SUM(IF(G106="x",$G$7,0),IF(H106="x",$H$7,0),IF(I106="x",$I$7,0),IF(J106="x",$J$7,0),IF(K106="x",$K$7,0),IF(L106="x",$L$7,0),IF(M106="x",$M$7),IF(N106="x",$N$7,0),IF(O106="x",$O$7,0),IF(P106="x",$P$7,0),IF(Q106="x",$Q$7,0),IF(R106="x",$R$7,0),IF(S106="x",$S$7,0),IF(T106="x",$T$7,0),IF(U106="x",$U$7,0),IF(V106="x",$V$7,0),IF(W106="x",$W$7,0),IF(X106="x",$X$7,0)-Y106)</f>
        <v>130</v>
      </c>
      <c r="AA106" s="21">
        <v>5.9370046296296282E-2</v>
      </c>
      <c r="AB106" s="29">
        <v>13</v>
      </c>
      <c r="AC106" s="7">
        <v>64</v>
      </c>
      <c r="AE106" s="5">
        <f>IF(AA106&lt;=$AD$5,0,MINUTE(AA106-$AD$5))</f>
        <v>0</v>
      </c>
      <c r="AH106" s="28"/>
    </row>
    <row r="107" spans="1:34">
      <c r="A107" s="8">
        <v>100</v>
      </c>
      <c r="B107" s="44">
        <v>2</v>
      </c>
      <c r="C107" s="8" t="str">
        <f>VLOOKUP(B107,Startovka!$A$2:$F$200,2,FALSE)</f>
        <v>Hrachovinová</v>
      </c>
      <c r="D107" s="8" t="str">
        <f>VLOOKUP(B107,Startovka!$A$2:$F$200,3,FALSE)</f>
        <v>Hana</v>
      </c>
      <c r="E107" s="8" t="str">
        <f>VLOOKUP(B107,Startovka!$A$2:$F$200,4,FALSE)</f>
        <v>Praha Stodůlky</v>
      </c>
      <c r="F107" s="35" t="str">
        <f>VLOOKUP(B107,Startovka!$A$2:$F$200,6,FALSE)</f>
        <v>Z1</v>
      </c>
      <c r="G107" s="8"/>
      <c r="H107" s="8"/>
      <c r="I107" s="8"/>
      <c r="J107" s="8"/>
      <c r="K107" s="8"/>
      <c r="L107" s="8"/>
      <c r="M107" s="8"/>
      <c r="N107" s="8"/>
      <c r="O107" s="8" t="s">
        <v>17</v>
      </c>
      <c r="P107" s="8" t="s">
        <v>17</v>
      </c>
      <c r="Q107" s="8" t="s">
        <v>17</v>
      </c>
      <c r="R107" s="8" t="s">
        <v>17</v>
      </c>
      <c r="S107" s="8"/>
      <c r="T107" s="8"/>
      <c r="U107" s="8" t="s">
        <v>17</v>
      </c>
      <c r="V107" s="8" t="s">
        <v>17</v>
      </c>
      <c r="W107" s="8"/>
      <c r="X107" s="8" t="s">
        <v>17</v>
      </c>
      <c r="Y107" s="8">
        <f>IF(AA107&lt;=$AD$5,0,10*AE107)</f>
        <v>10</v>
      </c>
      <c r="Z107" s="3">
        <f>SUM(IF(G107="x",$G$7,0),IF(H107="x",$H$7,0),IF(I107="x",$I$7,0),IF(J107="x",$J$7,0),IF(K107="x",$K$7,0),IF(L107="x",$L$7,0),IF(M107="x",$M$7),IF(N107="x",$N$7,0),IF(O107="x",$O$7,0),IF(P107="x",$P$7,0),IF(Q107="x",$Q$7,0),IF(R107="x",$R$7,0),IF(S107="x",$S$7,0),IF(T107="x",$T$7,0),IF(U107="x",$U$7,0),IF(V107="x",$V$7,0),IF(W107="x",$W$7,0),IF(X107="x",$X$7,0)-Y107)</f>
        <v>130</v>
      </c>
      <c r="AA107" s="21">
        <v>6.2937048611111102E-2</v>
      </c>
      <c r="AB107" s="29">
        <v>14</v>
      </c>
      <c r="AC107" s="7">
        <v>62</v>
      </c>
      <c r="AE107" s="5">
        <f>IF(AA107&lt;=$AD$5,0,MINUTE(AA107-$AD$5))</f>
        <v>1</v>
      </c>
      <c r="AH107" s="28"/>
    </row>
    <row r="108" spans="1:34">
      <c r="A108" s="8">
        <v>101</v>
      </c>
      <c r="B108" s="43">
        <v>22</v>
      </c>
      <c r="C108" s="8" t="str">
        <f>VLOOKUP(B108,Startovka!$A$2:$F$200,2,FALSE)</f>
        <v>Volínová</v>
      </c>
      <c r="D108" s="8" t="str">
        <f>VLOOKUP(B108,Startovka!$A$2:$F$200,3,FALSE)</f>
        <v>Andrea</v>
      </c>
      <c r="E108" s="8"/>
      <c r="F108" s="35" t="str">
        <f>VLOOKUP(B108,Startovka!$A$2:$F$200,6,FALSE)</f>
        <v>Z1</v>
      </c>
      <c r="G108" s="8"/>
      <c r="H108" s="8"/>
      <c r="I108" s="8"/>
      <c r="J108" s="8"/>
      <c r="K108" s="8"/>
      <c r="L108" s="8"/>
      <c r="M108" s="8"/>
      <c r="N108" s="8"/>
      <c r="O108" s="8" t="s">
        <v>17</v>
      </c>
      <c r="P108" s="8" t="s">
        <v>17</v>
      </c>
      <c r="Q108" s="8"/>
      <c r="R108" s="8" t="s">
        <v>17</v>
      </c>
      <c r="S108" s="8" t="s">
        <v>17</v>
      </c>
      <c r="T108" s="8" t="s">
        <v>17</v>
      </c>
      <c r="U108" s="8" t="s">
        <v>17</v>
      </c>
      <c r="V108" s="8"/>
      <c r="W108" s="8"/>
      <c r="X108" s="8"/>
      <c r="Y108" s="8">
        <f>IF(AA108&lt;=$AD$5,0,10*AE108)</f>
        <v>20</v>
      </c>
      <c r="Z108" s="3">
        <f>SUM(IF(G108="x",$G$7,0),IF(H108="x",$H$7,0),IF(I108="x",$I$7,0),IF(J108="x",$J$7,0),IF(K108="x",$K$7,0),IF(L108="x",$L$7,0),IF(M108="x",$M$7),IF(N108="x",$N$7,0),IF(O108="x",$O$7,0),IF(P108="x",$P$7,0),IF(Q108="x",$Q$7,0),IF(R108="x",$R$7,0),IF(S108="x",$S$7,0),IF(T108="x",$T$7,0),IF(U108="x",$U$7,0),IF(V108="x",$V$7,0),IF(W108="x",$W$7,0),IF(X108="x",$X$7,0)-Y108)</f>
        <v>130</v>
      </c>
      <c r="AA108" s="21">
        <v>6.3356886574074081E-2</v>
      </c>
      <c r="AB108" s="29">
        <v>15</v>
      </c>
      <c r="AC108" s="7">
        <v>60</v>
      </c>
      <c r="AE108" s="5">
        <f>IF(AA108&lt;=$AD$5,0,MINUTE(AA108-$AD$5))</f>
        <v>2</v>
      </c>
      <c r="AH108" s="28"/>
    </row>
    <row r="109" spans="1:34">
      <c r="A109" s="8">
        <v>102</v>
      </c>
      <c r="B109" s="44">
        <v>95</v>
      </c>
      <c r="C109" s="8" t="str">
        <f>VLOOKUP(B109,Startovka!$A$2:$F$200,2,FALSE)</f>
        <v>Kašpar</v>
      </c>
      <c r="D109" s="8" t="str">
        <f>VLOOKUP(B109,Startovka!$A$2:$F$200,3,FALSE)</f>
        <v>František</v>
      </c>
      <c r="E109" s="8"/>
      <c r="F109" s="35" t="str">
        <f>VLOOKUP(B109,Startovka!$A$2:$F$200,6,FALSE)</f>
        <v>M1</v>
      </c>
      <c r="G109" s="8" t="s">
        <v>17</v>
      </c>
      <c r="H109" s="8" t="s">
        <v>17</v>
      </c>
      <c r="I109" s="8"/>
      <c r="J109" s="8"/>
      <c r="K109" s="8"/>
      <c r="L109" s="8"/>
      <c r="M109" s="8"/>
      <c r="N109" s="8"/>
      <c r="O109" s="8" t="s">
        <v>17</v>
      </c>
      <c r="P109" s="8" t="s">
        <v>17</v>
      </c>
      <c r="Q109" s="8" t="s">
        <v>17</v>
      </c>
      <c r="R109" s="8" t="s">
        <v>17</v>
      </c>
      <c r="S109" s="8"/>
      <c r="T109" s="8"/>
      <c r="U109" s="8"/>
      <c r="V109" s="8"/>
      <c r="W109" s="8" t="s">
        <v>17</v>
      </c>
      <c r="X109" s="8"/>
      <c r="Y109" s="8">
        <f>IF(AA109&lt;=$AD$5,0,10*AE109)</f>
        <v>0</v>
      </c>
      <c r="Z109" s="3">
        <f>SUM(IF(G109="x",$G$7,0),IF(H109="x",$H$7,0),IF(I109="x",$I$7,0),IF(J109="x",$J$7,0),IF(K109="x",$K$7,0),IF(L109="x",$L$7,0),IF(M109="x",$M$7),IF(N109="x",$N$7,0),IF(O109="x",$O$7,0),IF(P109="x",$P$7,0),IF(Q109="x",$Q$7,0),IF(R109="x",$R$7,0),IF(S109="x",$S$7,0),IF(T109="x",$T$7,0),IF(U109="x",$U$7,0),IF(V109="x",$V$7,0),IF(W109="x",$W$7,0),IF(X109="x",$X$7,0)-Y109)</f>
        <v>120</v>
      </c>
      <c r="AA109" s="21">
        <v>5.6989907407407413E-2</v>
      </c>
      <c r="AB109" s="29">
        <v>38</v>
      </c>
      <c r="AC109" s="7">
        <v>32</v>
      </c>
      <c r="AE109" s="5">
        <f>IF(AA109&lt;=$AD$5,0,MINUTE(AA109-$AD$5))</f>
        <v>0</v>
      </c>
      <c r="AH109" s="28"/>
    </row>
    <row r="110" spans="1:34">
      <c r="A110" s="8">
        <v>103</v>
      </c>
      <c r="B110" s="43">
        <v>96</v>
      </c>
      <c r="C110" s="8" t="str">
        <f>VLOOKUP(B110,Startovka!$A$2:$F$200,2,FALSE)</f>
        <v>Kálecká</v>
      </c>
      <c r="D110" s="8" t="str">
        <f>VLOOKUP(B110,Startovka!$A$2:$F$200,3,FALSE)</f>
        <v>Lucie</v>
      </c>
      <c r="E110" s="8"/>
      <c r="F110" s="35" t="str">
        <f>VLOOKUP(B110,Startovka!$A$2:$F$200,6,FALSE)</f>
        <v>Z1</v>
      </c>
      <c r="G110" s="8" t="s">
        <v>17</v>
      </c>
      <c r="H110" s="8" t="s">
        <v>17</v>
      </c>
      <c r="I110" s="8"/>
      <c r="J110" s="8"/>
      <c r="K110" s="8"/>
      <c r="L110" s="8"/>
      <c r="M110" s="8"/>
      <c r="N110" s="8"/>
      <c r="O110" s="8" t="s">
        <v>17</v>
      </c>
      <c r="P110" s="8" t="s">
        <v>17</v>
      </c>
      <c r="Q110" s="8" t="s">
        <v>17</v>
      </c>
      <c r="R110" s="8" t="s">
        <v>17</v>
      </c>
      <c r="S110" s="8"/>
      <c r="T110" s="8"/>
      <c r="U110" s="8"/>
      <c r="V110" s="8"/>
      <c r="W110" s="8" t="s">
        <v>17</v>
      </c>
      <c r="X110" s="8"/>
      <c r="Y110" s="8">
        <f>IF(AA110&lt;=$AD$5,0,10*AE110)</f>
        <v>0</v>
      </c>
      <c r="Z110" s="3">
        <f>SUM(IF(G110="x",$G$7,0),IF(H110="x",$H$7,0),IF(I110="x",$I$7,0),IF(J110="x",$J$7,0),IF(K110="x",$K$7,0),IF(L110="x",$L$7,0),IF(M110="x",$M$7),IF(N110="x",$N$7,0),IF(O110="x",$O$7,0),IF(P110="x",$P$7,0),IF(Q110="x",$Q$7,0),IF(R110="x",$R$7,0),IF(S110="x",$S$7,0),IF(T110="x",$T$7,0),IF(U110="x",$U$7,0),IF(V110="x",$V$7,0),IF(W110="x",$W$7,0),IF(X110="x",$X$7,0)-Y110)</f>
        <v>120</v>
      </c>
      <c r="AA110" s="21">
        <v>5.6996412037037016E-2</v>
      </c>
      <c r="AB110" s="29">
        <v>16</v>
      </c>
      <c r="AC110" s="7">
        <v>58</v>
      </c>
      <c r="AE110" s="5">
        <f>IF(AA110&lt;=$AD$5,0,MINUTE(AA110-$AD$5))</f>
        <v>0</v>
      </c>
      <c r="AH110" s="28"/>
    </row>
    <row r="111" spans="1:34">
      <c r="A111" s="8">
        <v>104</v>
      </c>
      <c r="B111" s="44">
        <v>24</v>
      </c>
      <c r="C111" s="8" t="str">
        <f>VLOOKUP(B111,Startovka!$A$2:$F$200,2,FALSE)</f>
        <v>Šnoblová</v>
      </c>
      <c r="D111" s="8" t="str">
        <f>VLOOKUP(B111,Startovka!$A$2:$F$200,3,FALSE)</f>
        <v>Lenka</v>
      </c>
      <c r="E111" s="8"/>
      <c r="F111" s="35" t="str">
        <f>VLOOKUP(B111,Startovka!$A$2:$F$200,6,FALSE)</f>
        <v>Z1</v>
      </c>
      <c r="G111" s="8"/>
      <c r="H111" s="8"/>
      <c r="I111" s="8"/>
      <c r="J111" s="8"/>
      <c r="K111" s="8"/>
      <c r="L111" s="8"/>
      <c r="M111" s="8"/>
      <c r="N111" s="8"/>
      <c r="O111" s="8"/>
      <c r="P111" s="8" t="s">
        <v>17</v>
      </c>
      <c r="Q111" s="8"/>
      <c r="R111" s="8" t="s">
        <v>17</v>
      </c>
      <c r="S111" s="8" t="s">
        <v>17</v>
      </c>
      <c r="T111" s="8" t="s">
        <v>17</v>
      </c>
      <c r="U111" s="8" t="s">
        <v>17</v>
      </c>
      <c r="V111" s="8"/>
      <c r="W111" s="8"/>
      <c r="X111" s="8"/>
      <c r="Y111" s="8">
        <f>IF(AA111&lt;=$AD$5,0,10*AE111)</f>
        <v>20</v>
      </c>
      <c r="Z111" s="3">
        <f>SUM(IF(G111="x",$G$7,0),IF(H111="x",$H$7,0),IF(I111="x",$I$7,0),IF(J111="x",$J$7,0),IF(K111="x",$K$7,0),IF(L111="x",$L$7,0),IF(M111="x",$M$7),IF(N111="x",$N$7,0),IF(O111="x",$O$7,0),IF(P111="x",$P$7,0),IF(Q111="x",$Q$7,0),IF(R111="x",$R$7,0),IF(S111="x",$S$7,0),IF(T111="x",$T$7,0),IF(U111="x",$U$7,0),IF(V111="x",$V$7,0),IF(W111="x",$W$7,0),IF(X111="x",$X$7,0)-Y111)</f>
        <v>120</v>
      </c>
      <c r="AA111" s="21">
        <v>6.3359050925925878E-2</v>
      </c>
      <c r="AB111" s="29">
        <v>17</v>
      </c>
      <c r="AC111" s="7">
        <v>56</v>
      </c>
      <c r="AE111" s="5">
        <f>IF(AA111&lt;=$AD$5,0,MINUTE(AA111-$AD$5))</f>
        <v>2</v>
      </c>
      <c r="AH111" s="28"/>
    </row>
    <row r="112" spans="1:34">
      <c r="A112" s="8">
        <v>105</v>
      </c>
      <c r="B112" s="43">
        <v>103</v>
      </c>
      <c r="C112" s="8" t="str">
        <f>VLOOKUP(B112,Startovka!$A$2:$F$200,2,FALSE)</f>
        <v>Vítová</v>
      </c>
      <c r="D112" s="8" t="str">
        <f>VLOOKUP(B112,Startovka!$A$2:$F$200,3,FALSE)</f>
        <v>Jana</v>
      </c>
      <c r="E112" s="8" t="str">
        <f>VLOOKUP(B112,Startovka!$A$2:$F$200,4,FALSE)</f>
        <v>Praha</v>
      </c>
      <c r="F112" s="35" t="str">
        <f>VLOOKUP(B112,Startovka!$A$2:$F$200,6,FALSE)</f>
        <v>Z2</v>
      </c>
      <c r="G112" s="8"/>
      <c r="H112" s="8"/>
      <c r="I112" s="8"/>
      <c r="J112" s="8"/>
      <c r="K112" s="8"/>
      <c r="L112" s="8"/>
      <c r="M112" s="8"/>
      <c r="N112" s="8"/>
      <c r="O112" s="8"/>
      <c r="P112" s="8" t="s">
        <v>17</v>
      </c>
      <c r="Q112" s="8" t="s">
        <v>17</v>
      </c>
      <c r="R112" s="8"/>
      <c r="S112" s="8"/>
      <c r="T112" s="8"/>
      <c r="U112" s="8" t="s">
        <v>17</v>
      </c>
      <c r="V112" s="8" t="s">
        <v>17</v>
      </c>
      <c r="W112" s="8"/>
      <c r="X112" s="8" t="s">
        <v>17</v>
      </c>
      <c r="Y112" s="8">
        <f>IF(AA112&lt;=$AD$5,0,10*AE112)</f>
        <v>0</v>
      </c>
      <c r="Z112" s="3">
        <f>SUM(IF(G112="x",$G$7,0),IF(H112="x",$H$7,0),IF(I112="x",$I$7,0),IF(J112="x",$J$7,0),IF(K112="x",$K$7,0),IF(L112="x",$L$7,0),IF(M112="x",$M$7),IF(N112="x",$N$7,0),IF(O112="x",$O$7,0),IF(P112="x",$P$7,0),IF(Q112="x",$Q$7,0),IF(R112="x",$R$7,0),IF(S112="x",$S$7,0),IF(T112="x",$T$7,0),IF(U112="x",$U$7,0),IF(V112="x",$V$7,0),IF(W112="x",$W$7,0),IF(X112="x",$X$7,0)-Y112)</f>
        <v>110</v>
      </c>
      <c r="AA112" s="21">
        <v>5.8930393518518483E-2</v>
      </c>
      <c r="AB112" s="29">
        <v>10</v>
      </c>
      <c r="AC112" s="7">
        <v>50</v>
      </c>
      <c r="AE112" s="5">
        <f>IF(AA112&lt;=$AD$5,0,MINUTE(AA112-$AD$5))</f>
        <v>0</v>
      </c>
      <c r="AH112" s="28"/>
    </row>
    <row r="113" spans="1:34">
      <c r="A113" s="8">
        <v>106</v>
      </c>
      <c r="B113" s="44">
        <v>71</v>
      </c>
      <c r="C113" s="8" t="str">
        <f>VLOOKUP(B113,Startovka!$A$2:$F$200,2,FALSE)</f>
        <v>Valášková</v>
      </c>
      <c r="D113" s="8" t="str">
        <f>VLOOKUP(B113,Startovka!$A$2:$F$200,3,FALSE)</f>
        <v>Milena</v>
      </c>
      <c r="E113" s="8" t="str">
        <f>VLOOKUP(B113,Startovka!$A$2:$F$200,4,FALSE)</f>
        <v>Černí koně</v>
      </c>
      <c r="F113" s="35" t="str">
        <f>VLOOKUP(B113,Startovka!$A$2:$F$200,6,FALSE)</f>
        <v>Z1</v>
      </c>
      <c r="G113" s="8"/>
      <c r="H113" s="8" t="s">
        <v>17</v>
      </c>
      <c r="I113" s="8"/>
      <c r="J113" s="8"/>
      <c r="K113" s="8"/>
      <c r="L113" s="8"/>
      <c r="M113" s="8"/>
      <c r="N113" s="8"/>
      <c r="O113" s="8" t="s">
        <v>17</v>
      </c>
      <c r="P113" s="8"/>
      <c r="Q113" s="8" t="s">
        <v>17</v>
      </c>
      <c r="R113" s="8" t="s">
        <v>17</v>
      </c>
      <c r="S113" s="8" t="s">
        <v>17</v>
      </c>
      <c r="T113" s="8" t="s">
        <v>17</v>
      </c>
      <c r="U113" s="8" t="s">
        <v>17</v>
      </c>
      <c r="V113" s="8" t="s">
        <v>17</v>
      </c>
      <c r="W113" s="8" t="s">
        <v>17</v>
      </c>
      <c r="X113" s="8"/>
      <c r="Y113" s="8">
        <f>IF(AA113&lt;=$AD$5,0,10*AE113)</f>
        <v>100</v>
      </c>
      <c r="Z113" s="3">
        <f>SUM(IF(G113="x",$G$7,0),IF(H113="x",$H$7,0),IF(I113="x",$I$7,0),IF(J113="x",$J$7,0),IF(K113="x",$K$7,0),IF(L113="x",$L$7,0),IF(M113="x",$M$7),IF(N113="x",$N$7,0),IF(O113="x",$O$7,0),IF(P113="x",$P$7,0),IF(Q113="x",$Q$7,0),IF(R113="x",$R$7,0),IF(S113="x",$S$7,0),IF(T113="x",$T$7,0),IF(U113="x",$U$7,0),IF(V113="x",$V$7,0),IF(W113="x",$W$7,0),IF(X113="x",$X$7,0)-Y113)</f>
        <v>110</v>
      </c>
      <c r="AA113" s="21">
        <v>6.9189814814814815E-2</v>
      </c>
      <c r="AB113" s="29">
        <v>18</v>
      </c>
      <c r="AC113" s="7">
        <v>54</v>
      </c>
      <c r="AE113" s="5">
        <f>IF(AA113&lt;=$AD$5,0,MINUTE(AA113-$AD$5))</f>
        <v>10</v>
      </c>
      <c r="AH113" s="28"/>
    </row>
    <row r="114" spans="1:34">
      <c r="A114" s="8">
        <v>107</v>
      </c>
      <c r="B114" s="43">
        <v>58</v>
      </c>
      <c r="C114" s="8" t="str">
        <f>VLOOKUP(B114,Startovka!$A$2:$F$200,2,FALSE)</f>
        <v>Moravec</v>
      </c>
      <c r="D114" s="8" t="str">
        <f>VLOOKUP(B114,Startovka!$A$2:$F$200,3,FALSE)</f>
        <v>Karel</v>
      </c>
      <c r="E114" s="8"/>
      <c r="F114" s="35" t="str">
        <f>VLOOKUP(B114,Startovka!$A$2:$F$200,6,FALSE)</f>
        <v>M3</v>
      </c>
      <c r="G114" s="8"/>
      <c r="H114" s="8"/>
      <c r="I114" s="8"/>
      <c r="J114" s="8"/>
      <c r="K114" s="8"/>
      <c r="L114" s="8"/>
      <c r="M114" s="8"/>
      <c r="N114" s="8"/>
      <c r="O114" s="8" t="s">
        <v>17</v>
      </c>
      <c r="P114" s="8" t="s">
        <v>17</v>
      </c>
      <c r="Q114" s="8"/>
      <c r="R114" s="8" t="s">
        <v>17</v>
      </c>
      <c r="S114" s="8" t="s">
        <v>17</v>
      </c>
      <c r="T114" s="8" t="s">
        <v>17</v>
      </c>
      <c r="U114" s="8"/>
      <c r="V114" s="8"/>
      <c r="W114" s="8"/>
      <c r="X114" s="8"/>
      <c r="Y114" s="8">
        <f>IF(AA114&lt;=$AD$5,0,10*AE114)</f>
        <v>0</v>
      </c>
      <c r="Z114" s="3">
        <f>SUM(IF(G114="x",$G$7,0),IF(H114="x",$H$7,0),IF(I114="x",$I$7,0),IF(J114="x",$J$7,0),IF(K114="x",$K$7,0),IF(L114="x",$L$7,0),IF(M114="x",$M$7),IF(N114="x",$N$7,0),IF(O114="x",$O$7,0),IF(P114="x",$P$7,0),IF(Q114="x",$Q$7,0),IF(R114="x",$R$7,0),IF(S114="x",$S$7,0),IF(T114="x",$T$7,0),IF(U114="x",$U$7,0),IF(V114="x",$V$7,0),IF(W114="x",$W$7,0),IF(X114="x",$X$7,0)-Y114)</f>
        <v>100</v>
      </c>
      <c r="AA114" s="21">
        <v>5.8583217592592551E-2</v>
      </c>
      <c r="AB114" s="29">
        <v>13</v>
      </c>
      <c r="AC114" s="7">
        <v>44</v>
      </c>
      <c r="AE114" s="5">
        <f>IF(AA114&lt;=$AD$5,0,MINUTE(AA114-$AD$5))</f>
        <v>0</v>
      </c>
      <c r="AH114" s="28"/>
    </row>
    <row r="115" spans="1:34">
      <c r="A115" s="8">
        <v>108</v>
      </c>
      <c r="B115" s="44">
        <v>81</v>
      </c>
      <c r="C115" s="8" t="str">
        <f>VLOOKUP(B115,Startovka!$A$2:$F$200,2,FALSE)</f>
        <v>Baženov</v>
      </c>
      <c r="D115" s="8" t="str">
        <f>VLOOKUP(B115,Startovka!$A$2:$F$200,3,FALSE)</f>
        <v>Saša</v>
      </c>
      <c r="E115" s="8" t="str">
        <f>VLOOKUP(B115,Startovka!$A$2:$F$200,4,FALSE)</f>
        <v>Praha 9</v>
      </c>
      <c r="F115" s="35" t="str">
        <f>VLOOKUP(B115,Startovka!$A$2:$F$200,6,FALSE)</f>
        <v>M0</v>
      </c>
      <c r="G115" s="8" t="s">
        <v>17</v>
      </c>
      <c r="H115" s="8" t="s">
        <v>17</v>
      </c>
      <c r="I115" s="8" t="s">
        <v>17</v>
      </c>
      <c r="J115" s="8" t="s">
        <v>17</v>
      </c>
      <c r="K115" s="8" t="s">
        <v>17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>
        <v>0</v>
      </c>
      <c r="Z115" s="3">
        <f>SUM(IF(G115="x",$G$7,0),IF(H115="x",$H$7,0),IF(I115="x",$I$7,0),IF(J115="x",$J$7,0),IF(K115="x",$K$7,0),IF(L115="x",$L$7,0),IF(M115="x",$M$7),IF(N115="x",$N$7,0),IF(O115="x",$O$7,0),IF(P115="x",$P$7,0),IF(Q115="x",$Q$7,0),IF(R115="x",$R$7,0),IF(S115="x",$S$7,0),IF(T115="x",$T$7,0),IF(U115="x",$U$7,0),IF(V115="x",$V$7,0),IF(W115="x",$W$7,0),IF(X115="x",$X$7,0)-Y115)</f>
        <v>100</v>
      </c>
      <c r="AA115" s="21">
        <v>6.25E-2</v>
      </c>
      <c r="AB115" s="29">
        <v>8</v>
      </c>
      <c r="AC115" s="7">
        <v>54</v>
      </c>
      <c r="AE115" s="5">
        <f>IF(AA115&lt;=$AD$5,0,MINUTE(AA115-$AD$5))</f>
        <v>1</v>
      </c>
      <c r="AH115" s="28"/>
    </row>
    <row r="116" spans="1:34">
      <c r="A116" s="8">
        <v>109</v>
      </c>
      <c r="B116" s="43">
        <v>5</v>
      </c>
      <c r="C116" s="8" t="str">
        <f>VLOOKUP(B116,Startovka!$A$2:$F$200,2,FALSE)</f>
        <v>Fiala</v>
      </c>
      <c r="D116" s="8" t="str">
        <f>VLOOKUP(B116,Startovka!$A$2:$F$200,3,FALSE)</f>
        <v>Tomáš</v>
      </c>
      <c r="E116" s="8" t="str">
        <f>VLOOKUP(B116,Startovka!$A$2:$F$200,4,FALSE)</f>
        <v>cd-sen</v>
      </c>
      <c r="F116" s="35" t="str">
        <f>VLOOKUP(B116,Startovka!$A$2:$F$200,6,FALSE)</f>
        <v>M1</v>
      </c>
      <c r="G116" s="8"/>
      <c r="H116" s="8"/>
      <c r="I116" s="8"/>
      <c r="J116" s="8"/>
      <c r="K116" s="8"/>
      <c r="L116" s="8"/>
      <c r="M116" s="8"/>
      <c r="N116" s="8"/>
      <c r="O116" s="8" t="s">
        <v>17</v>
      </c>
      <c r="P116" s="8"/>
      <c r="Q116" s="8"/>
      <c r="R116" s="8" t="s">
        <v>17</v>
      </c>
      <c r="S116" s="8" t="s">
        <v>17</v>
      </c>
      <c r="T116" s="8" t="s">
        <v>17</v>
      </c>
      <c r="U116" s="8"/>
      <c r="V116" s="8"/>
      <c r="W116" s="8"/>
      <c r="X116" s="8"/>
      <c r="Y116" s="8">
        <f>IF(AA116&lt;=$AD$5,0,10*AE116)</f>
        <v>0</v>
      </c>
      <c r="Z116" s="3">
        <f>SUM(IF(G116="x",$G$7,0),IF(H116="x",$H$7,0),IF(I116="x",$I$7,0),IF(J116="x",$J$7,0),IF(K116="x",$K$7,0),IF(L116="x",$L$7,0),IF(M116="x",$M$7),IF(N116="x",$N$7,0),IF(O116="x",$O$7,0),IF(P116="x",$P$7,0),IF(Q116="x",$Q$7,0),IF(R116="x",$R$7,0),IF(S116="x",$S$7,0),IF(T116="x",$T$7,0),IF(U116="x",$U$7,0),IF(V116="x",$V$7,0),IF(W116="x",$W$7,0),IF(X116="x",$X$7,0)-Y116)</f>
        <v>90</v>
      </c>
      <c r="AA116" s="21">
        <v>5.9660138888888901E-2</v>
      </c>
      <c r="AB116" s="29">
        <v>39</v>
      </c>
      <c r="AC116" s="7">
        <v>31</v>
      </c>
      <c r="AE116" s="5">
        <f>IF(AA116&lt;=$AD$5,0,MINUTE(AA116-$AD$5))</f>
        <v>0</v>
      </c>
      <c r="AH116" s="28"/>
    </row>
    <row r="117" spans="1:34">
      <c r="A117" s="8">
        <v>110</v>
      </c>
      <c r="B117" s="44">
        <v>17</v>
      </c>
      <c r="C117" s="8" t="str">
        <f>VLOOKUP(B117,Startovka!$A$2:$F$200,2,FALSE)</f>
        <v>Horálková</v>
      </c>
      <c r="D117" s="8" t="str">
        <f>VLOOKUP(B117,Startovka!$A$2:$F$200,3,FALSE)</f>
        <v>Hana</v>
      </c>
      <c r="E117" s="8" t="str">
        <f>VLOOKUP(B117,Startovka!$A$2:$F$200,4,FALSE)</f>
        <v>Toi Toi cykloklub Slaný</v>
      </c>
      <c r="F117" s="35" t="str">
        <f>VLOOKUP(B117,Startovka!$A$2:$F$200,6,FALSE)</f>
        <v>HB</v>
      </c>
      <c r="G117" s="8"/>
      <c r="H117" s="8"/>
      <c r="I117" s="8"/>
      <c r="J117" s="8"/>
      <c r="K117" s="8"/>
      <c r="L117" s="8"/>
      <c r="M117" s="8"/>
      <c r="N117" s="8"/>
      <c r="O117" s="8" t="s">
        <v>17</v>
      </c>
      <c r="P117" s="8" t="s">
        <v>17</v>
      </c>
      <c r="Q117" s="8" t="s">
        <v>17</v>
      </c>
      <c r="R117" s="8"/>
      <c r="S117" s="8"/>
      <c r="T117" s="8"/>
      <c r="U117" s="8"/>
      <c r="V117" s="8" t="s">
        <v>17</v>
      </c>
      <c r="W117" s="8" t="s">
        <v>17</v>
      </c>
      <c r="X117" s="8" t="s">
        <v>17</v>
      </c>
      <c r="Y117" s="8">
        <f>IF(AA117&lt;=$AD$5,0,10*AE117)</f>
        <v>0</v>
      </c>
      <c r="Z117" s="3">
        <f>SUM(IF(G117="x",$G$7,0),IF(H117="x",$H$7,0),IF(I117="x",$I$7,0),IF(J117="x",$J$7,0),IF(K117="x",$K$7,0),IF(L117="x",$L$7,0),IF(M117="x",$M$7),IF(N117="x",$N$7,0),IF(O117="x",$O$7,0),IF(P117="x",$P$7,0),IF(Q117="x",$Q$7,0),IF(R117="x",$R$7,0),IF(S117="x",$S$7,0),IF(T117="x",$T$7,0),IF(U117="x",$U$7,0),IF(V117="x",$V$7,0),IF(W117="x",$W$7,0),IF(X117="x",$X$7,0)-Y117)</f>
        <v>90</v>
      </c>
      <c r="AA117" s="21">
        <v>6.0686238425925902E-2</v>
      </c>
      <c r="AB117" s="29">
        <v>2</v>
      </c>
      <c r="AC117" s="7"/>
      <c r="AE117" s="5">
        <f>IF(AA117&lt;=$AD$5,0,MINUTE(AA117-$AD$5))</f>
        <v>0</v>
      </c>
      <c r="AH117" s="28"/>
    </row>
    <row r="118" spans="1:34">
      <c r="A118" s="8">
        <v>111</v>
      </c>
      <c r="B118" s="43">
        <v>13</v>
      </c>
      <c r="C118" s="8" t="str">
        <f>VLOOKUP(B118,Startovka!$A$2:$F$200,2,FALSE)</f>
        <v>Mrzílek</v>
      </c>
      <c r="D118" s="8" t="str">
        <f>VLOOKUP(B118,Startovka!$A$2:$F$200,3,FALSE)</f>
        <v>Tomáš</v>
      </c>
      <c r="E118" s="8"/>
      <c r="F118" s="35" t="str">
        <f>VLOOKUP(B118,Startovka!$A$2:$F$200,6,FALSE)</f>
        <v>M3</v>
      </c>
      <c r="G118" s="8"/>
      <c r="H118" s="8"/>
      <c r="I118" s="8"/>
      <c r="J118" s="8"/>
      <c r="K118" s="8"/>
      <c r="L118" s="8"/>
      <c r="M118" s="8"/>
      <c r="N118" s="8"/>
      <c r="O118" s="8" t="s">
        <v>17</v>
      </c>
      <c r="P118" s="8"/>
      <c r="Q118" s="8"/>
      <c r="R118" s="8" t="s">
        <v>17</v>
      </c>
      <c r="S118" s="8" t="s">
        <v>17</v>
      </c>
      <c r="T118" s="8"/>
      <c r="U118" s="8"/>
      <c r="V118" s="8"/>
      <c r="W118" s="8"/>
      <c r="X118" s="8"/>
      <c r="Y118" s="8">
        <f>IF(AA118&lt;=$AD$5,0,10*AE118)</f>
        <v>0</v>
      </c>
      <c r="Z118" s="3">
        <f>SUM(IF(G118="x",$G$7,0),IF(H118="x",$H$7,0),IF(I118="x",$I$7,0),IF(J118="x",$J$7,0),IF(K118="x",$K$7,0),IF(L118="x",$L$7,0),IF(M118="x",$M$7),IF(N118="x",$N$7,0),IF(O118="x",$O$7,0),IF(P118="x",$P$7,0),IF(Q118="x",$Q$7,0),IF(R118="x",$R$7,0),IF(S118="x",$S$7,0),IF(T118="x",$T$7,0),IF(U118="x",$U$7,0),IF(V118="x",$V$7,0),IF(W118="x",$W$7,0),IF(X118="x",$X$7,0)-Y118)</f>
        <v>70</v>
      </c>
      <c r="AA118" s="21">
        <v>5.7189050925925897E-2</v>
      </c>
      <c r="AB118" s="29">
        <v>14</v>
      </c>
      <c r="AC118" s="7">
        <v>42</v>
      </c>
      <c r="AE118" s="5">
        <f>IF(AA118&lt;=$AD$5,0,MINUTE(AA118-$AD$5))</f>
        <v>0</v>
      </c>
      <c r="AH118" s="28"/>
    </row>
    <row r="119" spans="1:34">
      <c r="A119" s="8">
        <v>112</v>
      </c>
      <c r="B119" s="44">
        <v>109</v>
      </c>
      <c r="C119" s="8" t="str">
        <f>VLOOKUP(B119,Startovka!$A$2:$F$200,2,FALSE)</f>
        <v>Gybasová</v>
      </c>
      <c r="D119" s="8" t="str">
        <f>VLOOKUP(B119,Startovka!$A$2:$F$200,3,FALSE)</f>
        <v>Kristýna</v>
      </c>
      <c r="E119" s="8"/>
      <c r="F119" s="35" t="str">
        <f>VLOOKUP(B119,Startovka!$A$2:$F$200,6,FALSE)</f>
        <v>Z1</v>
      </c>
      <c r="G119" s="8" t="s">
        <v>17</v>
      </c>
      <c r="H119" s="8" t="s">
        <v>17</v>
      </c>
      <c r="I119" s="8" t="s">
        <v>17</v>
      </c>
      <c r="J119" s="8" t="s">
        <v>17</v>
      </c>
      <c r="K119" s="8" t="s">
        <v>17</v>
      </c>
      <c r="L119" s="8" t="s">
        <v>17</v>
      </c>
      <c r="M119" s="8" t="s">
        <v>17</v>
      </c>
      <c r="N119" s="8" t="s">
        <v>17</v>
      </c>
      <c r="O119" s="8" t="s">
        <v>17</v>
      </c>
      <c r="P119" s="8" t="s">
        <v>17</v>
      </c>
      <c r="Q119" s="8" t="s">
        <v>17</v>
      </c>
      <c r="R119" s="8" t="s">
        <v>17</v>
      </c>
      <c r="S119" s="8" t="s">
        <v>17</v>
      </c>
      <c r="T119" s="8" t="s">
        <v>17</v>
      </c>
      <c r="U119" s="8" t="s">
        <v>17</v>
      </c>
      <c r="V119" s="8" t="s">
        <v>17</v>
      </c>
      <c r="W119" s="8" t="s">
        <v>17</v>
      </c>
      <c r="X119" s="8" t="s">
        <v>17</v>
      </c>
      <c r="Y119" s="8">
        <f>IF(AA119&lt;=$AD$5,0,10*AE119)</f>
        <v>350</v>
      </c>
      <c r="Z119" s="3">
        <f>SUM(IF(G119="x",$G$7,0),IF(H119="x",$H$7,0),IF(I119="x",$I$7,0),IF(J119="x",$J$7,0),IF(K119="x",$K$7,0),IF(L119="x",$L$7,0),IF(M119="x",$M$7),IF(N119="x",$N$7,0),IF(O119="x",$O$7,0),IF(P119="x",$P$7,0),IF(Q119="x",$Q$7,0),IF(R119="x",$R$7,0),IF(S119="x",$S$7,0),IF(T119="x",$T$7,0),IF(U119="x",$U$7,0),IF(V119="x",$V$7,0),IF(W119="x",$W$7,0),IF(X119="x",$X$7,0)-Y119)</f>
        <v>60</v>
      </c>
      <c r="AA119" s="21">
        <v>8.6631944444444442E-2</v>
      </c>
      <c r="AB119" s="29">
        <v>19</v>
      </c>
      <c r="AC119" s="7">
        <v>52</v>
      </c>
      <c r="AE119" s="5">
        <f>IF(AA119&lt;=$AD$5,0,MINUTE(AA119-$AD$5))</f>
        <v>35</v>
      </c>
      <c r="AH119" s="28"/>
    </row>
    <row r="120" spans="1:34">
      <c r="A120" s="8">
        <v>113</v>
      </c>
      <c r="B120" s="43">
        <v>50</v>
      </c>
      <c r="C120" s="8" t="str">
        <f>VLOOKUP(B120,Startovka!$A$2:$F$200,2,FALSE)</f>
        <v>Šnajdr</v>
      </c>
      <c r="D120" s="8" t="str">
        <f>VLOOKUP(B120,Startovka!$A$2:$F$200,3,FALSE)</f>
        <v>Pavel</v>
      </c>
      <c r="E120" s="8"/>
      <c r="F120" s="35" t="str">
        <f>VLOOKUP(B120,Startovka!$A$2:$F$200,6,FALSE)</f>
        <v>M1</v>
      </c>
      <c r="G120" s="8" t="s">
        <v>17</v>
      </c>
      <c r="H120" s="8" t="s">
        <v>17</v>
      </c>
      <c r="I120" s="8" t="s">
        <v>17</v>
      </c>
      <c r="J120" s="8" t="s">
        <v>17</v>
      </c>
      <c r="K120" s="8" t="s">
        <v>17</v>
      </c>
      <c r="L120" s="8" t="s">
        <v>17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 t="s">
        <v>17</v>
      </c>
      <c r="Y120" s="8">
        <f>IF(AA120&lt;=$AD$5,0,10*AE120)</f>
        <v>100</v>
      </c>
      <c r="Z120" s="3">
        <f>SUM(IF(G120="x",$G$7,0),IF(H120="x",$H$7,0),IF(I120="x",$I$7,0),IF(J120="x",$J$7,0),IF(K120="x",$K$7,0),IF(L120="x",$L$7,0),IF(M120="x",$M$7),IF(N120="x",$N$7,0),IF(O120="x",$O$7,0),IF(P120="x",$P$7,0),IF(Q120="x",$Q$7,0),IF(R120="x",$R$7,0),IF(S120="x",$S$7,0),IF(T120="x",$T$7,0),IF(U120="x",$U$7,0),IF(V120="x",$V$7,0),IF(W120="x",$W$7,0),IF(X120="x",$X$7,0)-Y120)</f>
        <v>40</v>
      </c>
      <c r="AA120" s="21">
        <v>6.9280069444444453E-2</v>
      </c>
      <c r="AB120" s="29">
        <v>40</v>
      </c>
      <c r="AC120" s="7">
        <v>30</v>
      </c>
      <c r="AE120" s="5">
        <f>IF(AA120&lt;=$AD$5,0,MINUTE(AA120-$AD$5))</f>
        <v>10</v>
      </c>
      <c r="AH120" s="28"/>
    </row>
    <row r="121" spans="1:34">
      <c r="A121" s="8">
        <v>114</v>
      </c>
      <c r="B121" s="44">
        <v>72</v>
      </c>
      <c r="C121" s="8" t="e">
        <f>VLOOKUP(B121,Startovka!$A$2:$F$200,2,FALSE)</f>
        <v>#N/A</v>
      </c>
      <c r="D121" s="8" t="e">
        <f>VLOOKUP(B121,Startovka!$A$2:$F$200,3,FALSE)</f>
        <v>#N/A</v>
      </c>
      <c r="E121" s="8" t="e">
        <f>VLOOKUP(B121,Startovka!$A$2:$F$200,4,FALSE)</f>
        <v>#N/A</v>
      </c>
      <c r="F121" s="35" t="e">
        <f>VLOOKUP(B121,Startovka!$A$2:$F$200,6,FALSE)</f>
        <v>#N/A</v>
      </c>
      <c r="G121" s="8" t="s">
        <v>17</v>
      </c>
      <c r="H121" s="8" t="s">
        <v>17</v>
      </c>
      <c r="I121" s="8" t="s">
        <v>17</v>
      </c>
      <c r="J121" s="8" t="s">
        <v>17</v>
      </c>
      <c r="K121" s="8"/>
      <c r="L121" s="8" t="s">
        <v>17</v>
      </c>
      <c r="M121" s="8" t="s">
        <v>17</v>
      </c>
      <c r="N121" s="8" t="s">
        <v>17</v>
      </c>
      <c r="O121" s="8" t="s">
        <v>17</v>
      </c>
      <c r="P121" s="8"/>
      <c r="Q121" s="8" t="s">
        <v>17</v>
      </c>
      <c r="R121" s="8" t="s">
        <v>17</v>
      </c>
      <c r="S121" s="8" t="s">
        <v>17</v>
      </c>
      <c r="T121" s="8" t="s">
        <v>17</v>
      </c>
      <c r="U121" s="8" t="s">
        <v>17</v>
      </c>
      <c r="V121" s="8" t="s">
        <v>17</v>
      </c>
      <c r="W121" s="8" t="s">
        <v>17</v>
      </c>
      <c r="X121" s="8"/>
      <c r="Y121" s="8">
        <f>IF(AA121&lt;=$AD$5,0,10*AE121)</f>
        <v>320</v>
      </c>
      <c r="Z121" s="3">
        <f>SUM(IF(G121="x",$G$7,0),IF(H121="x",$H$7,0),IF(I121="x",$I$7,0),IF(J121="x",$J$7,0),IF(K121="x",$K$7,0),IF(L121="x",$L$7,0),IF(M121="x",$M$7),IF(N121="x",$N$7,0),IF(O121="x",$O$7,0),IF(P121="x",$P$7,0),IF(Q121="x",$Q$7,0),IF(R121="x",$R$7,0),IF(S121="x",$S$7,0),IF(T121="x",$T$7,0),IF(U121="x",$U$7,0),IF(V121="x",$V$7,0),IF(W121="x",$W$7,0),IF(X121="x",$X$7,0)-Y121)</f>
        <v>40</v>
      </c>
      <c r="AA121" s="21">
        <v>0.1259837962962963</v>
      </c>
      <c r="AB121" s="73" t="s">
        <v>243</v>
      </c>
      <c r="AC121" s="46"/>
      <c r="AE121" s="5">
        <f>IF(AA121&lt;=$AD$5,0,MINUTE(AA121-$AD$5))</f>
        <v>32</v>
      </c>
      <c r="AH121" s="28"/>
    </row>
    <row r="122" spans="1:34">
      <c r="A122" s="8">
        <v>115</v>
      </c>
      <c r="B122" s="43">
        <v>107</v>
      </c>
      <c r="C122" s="8" t="str">
        <f>VLOOKUP(B122,Startovka!$A$2:$F$200,2,FALSE)</f>
        <v>Machačka</v>
      </c>
      <c r="D122" s="8" t="str">
        <f>VLOOKUP(B122,Startovka!$A$2:$F$200,3,FALSE)</f>
        <v>Jakub</v>
      </c>
      <c r="E122" s="8" t="str">
        <f>VLOOKUP(B122,Startovka!$A$2:$F$200,4,FALSE)</f>
        <v>AC Saké Kateřinky</v>
      </c>
      <c r="F122" s="35" t="str">
        <f>VLOOKUP(B122,Startovka!$A$2:$F$200,6,FALSE)</f>
        <v>M1</v>
      </c>
      <c r="G122" s="8"/>
      <c r="H122" s="8"/>
      <c r="I122" s="8"/>
      <c r="J122" s="8"/>
      <c r="K122" s="8"/>
      <c r="L122" s="8"/>
      <c r="M122" s="8"/>
      <c r="N122" s="8"/>
      <c r="O122" s="8" t="s">
        <v>17</v>
      </c>
      <c r="P122" s="8"/>
      <c r="Q122" s="8"/>
      <c r="R122" s="8" t="s">
        <v>17</v>
      </c>
      <c r="S122" s="8"/>
      <c r="T122" s="8"/>
      <c r="U122" s="8"/>
      <c r="V122" s="8"/>
      <c r="W122" s="8"/>
      <c r="X122" s="8"/>
      <c r="Y122" s="8">
        <f>IF(AA122&lt;=$AD$5,0,10*AE122)</f>
        <v>0</v>
      </c>
      <c r="Z122" s="3">
        <f>SUM(IF(G122="x",$G$7,0),IF(H122="x",$H$7,0),IF(I122="x",$I$7,0),IF(J122="x",$J$7,0),IF(K122="x",$K$7,0),IF(L122="x",$L$7,0),IF(M122="x",$M$7),IF(N122="x",$N$7,0),IF(O122="x",$O$7,0),IF(P122="x",$P$7,0),IF(Q122="x",$Q$7,0),IF(R122="x",$R$7,0),IF(S122="x",$S$7,0),IF(T122="x",$T$7,0),IF(U122="x",$U$7,0),IF(V122="x",$V$7,0),IF(W122="x",$W$7,0),IF(X122="x",$X$7,0)-Y122)</f>
        <v>30</v>
      </c>
      <c r="AA122" s="21">
        <v>6.150150462962959E-2</v>
      </c>
      <c r="AB122" s="29">
        <v>41</v>
      </c>
      <c r="AC122" s="7">
        <v>29</v>
      </c>
      <c r="AE122" s="5">
        <f>IF(AA122&lt;=$AD$5,0,MINUTE(AA122-$AD$5))</f>
        <v>0</v>
      </c>
      <c r="AH122" s="28"/>
    </row>
    <row r="123" spans="1:34">
      <c r="A123" s="8"/>
      <c r="B123" s="44">
        <v>116</v>
      </c>
      <c r="C123" s="8">
        <f>VLOOKUP(B123,Startovka!$A$2:$F$200,2,FALSE)</f>
        <v>0</v>
      </c>
      <c r="D123" s="8">
        <f>VLOOKUP(B123,Startovka!$A$2:$F$200,3,FALSE)</f>
        <v>0</v>
      </c>
      <c r="E123" s="8">
        <f>VLOOKUP(B123,Startovka!$A$2:$F$200,4,FALSE)</f>
        <v>0</v>
      </c>
      <c r="F123" s="35">
        <f>VLOOKUP(B123,Startovka!$A$2:$F$200,6,FALSE)</f>
        <v>0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>
        <f>IF(AA123&lt;=$AD$5,0,10*AE123)</f>
        <v>0</v>
      </c>
      <c r="Z123" s="3">
        <f>SUM(IF(G123="x",$G$7,0),IF(H123="x",$H$7,0),IF(I123="x",$I$7,0),IF(J123="x",$J$7,0),IF(K123="x",$K$7,0),IF(L123="x",$L$7,0),IF(M123="x",$M$7),IF(N123="x",$N$7,0),IF(O123="x",$O$7,0),IF(P123="x",$P$7,0),IF(Q123="x",$Q$7,0),IF(R123="x",$R$7,0),IF(S123="x",$S$7,0),IF(T123="x",$T$7,0),IF(U123="x",$U$7,0),IF(V123="x",$V$7,0),IF(W123="x",$W$7,0),IF(X123="x",$X$7,0)-Y123)</f>
        <v>0</v>
      </c>
      <c r="AA123" s="21"/>
      <c r="AB123" s="29"/>
      <c r="AC123" s="7"/>
      <c r="AE123" s="5">
        <f>IF(AA123&lt;=$AD$5,0,MINUTE(AA123-$AD$5))</f>
        <v>0</v>
      </c>
    </row>
    <row r="124" spans="1:34">
      <c r="A124" s="8"/>
      <c r="B124" s="43">
        <v>117</v>
      </c>
      <c r="C124" s="8">
        <f>VLOOKUP(B124,Startovka!$A$2:$F$200,2,FALSE)</f>
        <v>0</v>
      </c>
      <c r="D124" s="8">
        <f>VLOOKUP(B124,Startovka!$A$2:$F$200,3,FALSE)</f>
        <v>0</v>
      </c>
      <c r="E124" s="8">
        <f>VLOOKUP(B124,Startovka!$A$2:$F$200,4,FALSE)</f>
        <v>0</v>
      </c>
      <c r="F124" s="35">
        <f>VLOOKUP(B124,Startovka!$A$2:$F$200,6,FALSE)</f>
        <v>0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>
        <f>IF(AA124&lt;=$AD$5,0,10*AE124)</f>
        <v>0</v>
      </c>
      <c r="Z124" s="3">
        <f>SUM(IF(G124="x",$G$7,0),IF(H124="x",$H$7,0),IF(I124="x",$I$7,0),IF(J124="x",$J$7,0),IF(K124="x",$K$7,0),IF(L124="x",$L$7,0),IF(M124="x",$M$7),IF(N124="x",$N$7,0),IF(O124="x",$O$7,0),IF(P124="x",$P$7,0),IF(Q124="x",$Q$7,0),IF(R124="x",$R$7,0),IF(S124="x",$S$7,0),IF(T124="x",$T$7,0),IF(U124="x",$U$7,0),IF(V124="x",$V$7,0),IF(W124="x",$W$7,0),IF(X124="x",$X$7,0)-Y124)</f>
        <v>0</v>
      </c>
      <c r="AA124" s="21"/>
      <c r="AB124" s="29"/>
      <c r="AC124" s="7"/>
      <c r="AE124" s="5">
        <f>IF(AA124&lt;=$AD$5,0,MINUTE(AA124-$AD$5))</f>
        <v>0</v>
      </c>
    </row>
    <row r="125" spans="1:34">
      <c r="A125" s="8"/>
      <c r="B125" s="44">
        <v>118</v>
      </c>
      <c r="C125" s="8">
        <f>VLOOKUP(B125,Startovka!$A$2:$F$200,2,FALSE)</f>
        <v>0</v>
      </c>
      <c r="D125" s="8">
        <f>VLOOKUP(B125,Startovka!$A$2:$F$200,3,FALSE)</f>
        <v>0</v>
      </c>
      <c r="E125" s="8">
        <f>VLOOKUP(B125,Startovka!$A$2:$F$200,4,FALSE)</f>
        <v>0</v>
      </c>
      <c r="F125" s="35">
        <f>VLOOKUP(B125,Startovka!$A$2:$F$200,6,FALSE)</f>
        <v>0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>
        <f>IF(AA125&lt;=$AD$5,0,10*AE125)</f>
        <v>0</v>
      </c>
      <c r="Z125" s="3">
        <f>SUM(IF(G125="x",$G$7,0),IF(H125="x",$H$7,0),IF(I125="x",$I$7,0),IF(J125="x",$J$7,0),IF(K125="x",$K$7,0),IF(L125="x",$L$7,0),IF(M125="x",$M$7),IF(N125="x",$N$7,0),IF(O125="x",$O$7,0),IF(P125="x",$P$7,0),IF(Q125="x",$Q$7,0),IF(R125="x",$R$7,0),IF(S125="x",$S$7,0),IF(T125="x",$T$7,0),IF(U125="x",$U$7,0),IF(V125="x",$V$7,0),IF(W125="x",$W$7,0),IF(X125="x",$X$7,0)-Y125)</f>
        <v>0</v>
      </c>
      <c r="AA125" s="21"/>
      <c r="AB125" s="29"/>
      <c r="AC125" s="7"/>
      <c r="AE125" s="5">
        <f>IF(AA125&lt;=$AD$5,0,MINUTE(AA125-$AD$5))</f>
        <v>0</v>
      </c>
    </row>
    <row r="126" spans="1:34">
      <c r="A126" s="8"/>
      <c r="B126" s="43">
        <v>119</v>
      </c>
      <c r="C126" s="8">
        <f>VLOOKUP(B126,Startovka!$A$2:$F$200,2,FALSE)</f>
        <v>0</v>
      </c>
      <c r="D126" s="8">
        <f>VLOOKUP(B126,Startovka!$A$2:$F$200,3,FALSE)</f>
        <v>0</v>
      </c>
      <c r="E126" s="8">
        <f>VLOOKUP(B126,Startovka!$A$2:$F$200,4,FALSE)</f>
        <v>0</v>
      </c>
      <c r="F126" s="35">
        <f>VLOOKUP(B126,Startovka!$A$2:$F$200,6,FALSE)</f>
        <v>0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>
        <f>IF(AA126&lt;=$AD$5,0,10*AE126)</f>
        <v>0</v>
      </c>
      <c r="Z126" s="3">
        <f>SUM(IF(G126="x",$G$7,0),IF(H126="x",$H$7,0),IF(I126="x",$I$7,0),IF(J126="x",$J$7,0),IF(K126="x",$K$7,0),IF(L126="x",$L$7,0),IF(M126="x",$M$7),IF(N126="x",$N$7,0),IF(O126="x",$O$7,0),IF(P126="x",$P$7,0),IF(Q126="x",$Q$7,0),IF(R126="x",$R$7,0),IF(S126="x",$S$7,0),IF(T126="x",$T$7,0),IF(U126="x",$U$7,0),IF(V126="x",$V$7,0),IF(W126="x",$W$7,0),IF(X126="x",$X$7,0)-Y126)</f>
        <v>0</v>
      </c>
      <c r="AA126" s="21"/>
      <c r="AB126" s="29"/>
      <c r="AC126" s="7"/>
      <c r="AE126" s="5">
        <f>IF(AA126&lt;=$AD$5,0,MINUTE(AA126-$AD$5))</f>
        <v>0</v>
      </c>
    </row>
    <row r="127" spans="1:34">
      <c r="A127" s="8"/>
      <c r="B127" s="44">
        <v>120</v>
      </c>
      <c r="C127" s="8">
        <f>VLOOKUP(B127,Startovka!$A$2:$F$200,2,FALSE)</f>
        <v>0</v>
      </c>
      <c r="D127" s="8">
        <f>VLOOKUP(B127,Startovka!$A$2:$F$200,3,FALSE)</f>
        <v>0</v>
      </c>
      <c r="E127" s="8">
        <f>VLOOKUP(B127,Startovka!$A$2:$F$200,4,FALSE)</f>
        <v>0</v>
      </c>
      <c r="F127" s="35">
        <f>VLOOKUP(B127,Startovka!$A$2:$F$200,6,FALSE)</f>
        <v>0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>
        <f>IF(AA127&lt;=$AD$5,0,10*AE127)</f>
        <v>0</v>
      </c>
      <c r="Z127" s="3">
        <f>SUM(IF(G127="x",$G$7,0),IF(H127="x",$H$7,0),IF(I127="x",$I$7,0),IF(J127="x",$J$7,0),IF(K127="x",$K$7,0),IF(L127="x",$L$7,0),IF(M127="x",$M$7),IF(N127="x",$N$7,0),IF(O127="x",$O$7,0),IF(P127="x",$P$7,0),IF(Q127="x",$Q$7,0),IF(R127="x",$R$7,0),IF(S127="x",$S$7,0),IF(T127="x",$T$7,0),IF(U127="x",$U$7,0),IF(V127="x",$V$7,0),IF(W127="x",$W$7,0),IF(X127="x",$X$7,0)-Y127)</f>
        <v>0</v>
      </c>
      <c r="AA127" s="21"/>
      <c r="AB127" s="29"/>
      <c r="AC127" s="7"/>
      <c r="AE127" s="5">
        <f>IF(AA127&lt;=$AD$5,0,MINUTE(AA127-$AD$5))</f>
        <v>0</v>
      </c>
    </row>
    <row r="128" spans="1:34">
      <c r="A128" s="8"/>
      <c r="B128" s="43">
        <v>121</v>
      </c>
      <c r="C128" s="8">
        <f>VLOOKUP(B128,Startovka!$A$2:$F$200,2,FALSE)</f>
        <v>0</v>
      </c>
      <c r="D128" s="8">
        <f>VLOOKUP(B128,Startovka!$A$2:$F$200,3,FALSE)</f>
        <v>0</v>
      </c>
      <c r="E128" s="8">
        <f>VLOOKUP(B128,Startovka!$A$2:$F$200,4,FALSE)</f>
        <v>0</v>
      </c>
      <c r="F128" s="35">
        <f>VLOOKUP(B128,Startovka!$A$2:$F$200,6,FALSE)</f>
        <v>0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>
        <f>IF(AA128&lt;=$AD$5,0,10*AE128)</f>
        <v>0</v>
      </c>
      <c r="Z128" s="3">
        <f>SUM(IF(G128="x",$G$7,0),IF(H128="x",$H$7,0),IF(I128="x",$I$7,0),IF(J128="x",$J$7,0),IF(K128="x",$K$7,0),IF(L128="x",$L$7,0),IF(M128="x",$M$7),IF(N128="x",$N$7,0),IF(O128="x",$O$7,0),IF(P128="x",$P$7,0),IF(Q128="x",$Q$7,0),IF(R128="x",$R$7,0),IF(S128="x",$S$7,0),IF(T128="x",$T$7,0),IF(U128="x",$U$7,0),IF(V128="x",$V$7,0),IF(W128="x",$W$7,0),IF(X128="x",$X$7,0)-Y128)</f>
        <v>0</v>
      </c>
      <c r="AA128" s="21"/>
      <c r="AB128" s="29"/>
      <c r="AC128" s="7"/>
      <c r="AE128" s="5">
        <f>IF(AA128&lt;=$AD$5,0,MINUTE(AA128-$AD$5))</f>
        <v>0</v>
      </c>
    </row>
    <row r="129" spans="1:31">
      <c r="A129" s="8"/>
      <c r="B129" s="44">
        <v>122</v>
      </c>
      <c r="C129" s="8">
        <f>VLOOKUP(B129,Startovka!$A$2:$F$200,2,FALSE)</f>
        <v>0</v>
      </c>
      <c r="D129" s="8">
        <f>VLOOKUP(B129,Startovka!$A$2:$F$200,3,FALSE)</f>
        <v>0</v>
      </c>
      <c r="E129" s="8">
        <f>VLOOKUP(B129,Startovka!$A$2:$F$200,4,FALSE)</f>
        <v>0</v>
      </c>
      <c r="F129" s="35">
        <f>VLOOKUP(B129,Startovka!$A$2:$F$200,6,FALSE)</f>
        <v>0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>
        <f>IF(AA129&lt;=$AD$5,0,10*AE129)</f>
        <v>0</v>
      </c>
      <c r="Z129" s="3">
        <f>SUM(IF(G129="x",$G$7,0),IF(H129="x",$H$7,0),IF(I129="x",$I$7,0),IF(J129="x",$J$7,0),IF(K129="x",$K$7,0),IF(L129="x",$L$7,0),IF(M129="x",$M$7),IF(N129="x",$N$7,0),IF(O129="x",$O$7,0),IF(P129="x",$P$7,0),IF(Q129="x",$Q$7,0),IF(R129="x",$R$7,0),IF(S129="x",$S$7,0),IF(T129="x",$T$7,0),IF(U129="x",$U$7,0),IF(V129="x",$V$7,0),IF(W129="x",$W$7,0),IF(X129="x",$X$7,0)-Y129)</f>
        <v>0</v>
      </c>
      <c r="AA129" s="21"/>
      <c r="AB129" s="29"/>
      <c r="AC129" s="7"/>
      <c r="AE129" s="5">
        <f>IF(AA129&lt;=$AD$5,0,MINUTE(AA129-$AD$5))</f>
        <v>0</v>
      </c>
    </row>
    <row r="130" spans="1:31">
      <c r="A130" s="8"/>
      <c r="B130" s="43">
        <v>123</v>
      </c>
      <c r="C130" s="8">
        <f>VLOOKUP(B130,Startovka!$A$2:$F$200,2,FALSE)</f>
        <v>0</v>
      </c>
      <c r="D130" s="8">
        <f>VLOOKUP(B130,Startovka!$A$2:$F$200,3,FALSE)</f>
        <v>0</v>
      </c>
      <c r="E130" s="8">
        <f>VLOOKUP(B130,Startovka!$A$2:$F$200,4,FALSE)</f>
        <v>0</v>
      </c>
      <c r="F130" s="35">
        <f>VLOOKUP(B130,Startovka!$A$2:$F$200,6,FALSE)</f>
        <v>0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>
        <f>IF(AA130&lt;=$AD$5,0,10*AE130)</f>
        <v>0</v>
      </c>
      <c r="Z130" s="3">
        <f>SUM(IF(G130="x",$G$7,0),IF(H130="x",$H$7,0),IF(I130="x",$I$7,0),IF(J130="x",$J$7,0),IF(K130="x",$K$7,0),IF(L130="x",$L$7,0),IF(M130="x",$M$7),IF(N130="x",$N$7,0),IF(O130="x",$O$7,0),IF(P130="x",$P$7,0),IF(Q130="x",$Q$7,0),IF(R130="x",$R$7,0),IF(S130="x",$S$7,0),IF(T130="x",$T$7,0),IF(U130="x",$U$7,0),IF(V130="x",$V$7,0),IF(W130="x",$W$7,0),IF(X130="x",$X$7,0)-Y130)</f>
        <v>0</v>
      </c>
      <c r="AA130" s="21"/>
      <c r="AB130" s="29"/>
      <c r="AC130" s="7"/>
      <c r="AE130" s="5">
        <f>IF(AA130&lt;=$AD$5,0,MINUTE(AA130-$AD$5))</f>
        <v>0</v>
      </c>
    </row>
    <row r="131" spans="1:31">
      <c r="A131" s="8"/>
      <c r="B131" s="44">
        <v>124</v>
      </c>
      <c r="C131" s="8">
        <f>VLOOKUP(B131,Startovka!$A$2:$F$200,2,FALSE)</f>
        <v>0</v>
      </c>
      <c r="D131" s="8">
        <f>VLOOKUP(B131,Startovka!$A$2:$F$200,3,FALSE)</f>
        <v>0</v>
      </c>
      <c r="E131" s="8">
        <f>VLOOKUP(B131,Startovka!$A$2:$F$200,4,FALSE)</f>
        <v>0</v>
      </c>
      <c r="F131" s="35">
        <f>VLOOKUP(B131,Startovka!$A$2:$F$200,6,FALSE)</f>
        <v>0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>
        <f>IF(AA131&lt;=$AD$5,0,10*AE131)</f>
        <v>0</v>
      </c>
      <c r="Z131" s="3">
        <f>SUM(IF(G131="x",$G$7,0),IF(H131="x",$H$7,0),IF(I131="x",$I$7,0),IF(J131="x",$J$7,0),IF(K131="x",$K$7,0),IF(L131="x",$L$7,0),IF(M131="x",$M$7),IF(N131="x",$N$7,0),IF(O131="x",$O$7,0),IF(P131="x",$P$7,0),IF(Q131="x",$Q$7,0),IF(R131="x",$R$7,0),IF(S131="x",$S$7,0),IF(T131="x",$T$7,0),IF(U131="x",$U$7,0),IF(V131="x",$V$7,0),IF(W131="x",$W$7,0),IF(X131="x",$X$7,0)-Y131)</f>
        <v>0</v>
      </c>
      <c r="AA131" s="21"/>
      <c r="AB131" s="29"/>
      <c r="AC131" s="7"/>
      <c r="AE131" s="5">
        <f>IF(AA131&lt;=$AD$5,0,MINUTE(AA131-$AD$5))</f>
        <v>0</v>
      </c>
    </row>
    <row r="132" spans="1:31">
      <c r="A132" s="8"/>
      <c r="B132" s="43">
        <v>125</v>
      </c>
      <c r="C132" s="8">
        <f>VLOOKUP(B132,Startovka!$A$2:$F$200,2,FALSE)</f>
        <v>0</v>
      </c>
      <c r="D132" s="8">
        <f>VLOOKUP(B132,Startovka!$A$2:$F$200,3,FALSE)</f>
        <v>0</v>
      </c>
      <c r="E132" s="8">
        <f>VLOOKUP(B132,Startovka!$A$2:$F$200,4,FALSE)</f>
        <v>0</v>
      </c>
      <c r="F132" s="35">
        <f>VLOOKUP(B132,Startovka!$A$2:$F$200,6,FALSE)</f>
        <v>0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>
        <f>IF(AA132&lt;=$AD$5,0,10*AE132)</f>
        <v>0</v>
      </c>
      <c r="Z132" s="3">
        <f>SUM(IF(G132="x",$G$7,0),IF(H132="x",$H$7,0),IF(I132="x",$I$7,0),IF(J132="x",$J$7,0),IF(K132="x",$K$7,0),IF(L132="x",$L$7,0),IF(M132="x",$M$7),IF(N132="x",$N$7,0),IF(O132="x",$O$7,0),IF(P132="x",$P$7,0),IF(Q132="x",$Q$7,0),IF(R132="x",$R$7,0),IF(S132="x",$S$7,0),IF(T132="x",$T$7,0),IF(U132="x",$U$7,0),IF(V132="x",$V$7,0),IF(W132="x",$W$7,0),IF(X132="x",$X$7,0)-Y132)</f>
        <v>0</v>
      </c>
      <c r="AA132" s="21"/>
      <c r="AB132" s="29"/>
      <c r="AC132" s="7"/>
      <c r="AE132" s="5">
        <f>IF(AA132&lt;=$AD$5,0,MINUTE(AA132-$AD$5))</f>
        <v>0</v>
      </c>
    </row>
    <row r="133" spans="1:31">
      <c r="A133" s="8"/>
      <c r="B133" s="44">
        <v>126</v>
      </c>
      <c r="C133" s="8">
        <f>VLOOKUP(B133,Startovka!$A$2:$F$200,2,FALSE)</f>
        <v>0</v>
      </c>
      <c r="D133" s="8">
        <f>VLOOKUP(B133,Startovka!$A$2:$F$200,3,FALSE)</f>
        <v>0</v>
      </c>
      <c r="E133" s="8">
        <f>VLOOKUP(B133,Startovka!$A$2:$F$200,4,FALSE)</f>
        <v>0</v>
      </c>
      <c r="F133" s="35">
        <f>VLOOKUP(B133,Startovka!$A$2:$F$200,6,FALSE)</f>
        <v>0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>
        <f>IF(AA133&lt;=$AD$5,0,10*AE133)</f>
        <v>0</v>
      </c>
      <c r="Z133" s="3">
        <f>SUM(IF(G133="x",$G$7,0),IF(H133="x",$H$7,0),IF(I133="x",$I$7,0),IF(J133="x",$J$7,0),IF(K133="x",$K$7,0),IF(L133="x",$L$7,0),IF(M133="x",$M$7),IF(N133="x",$N$7,0),IF(O133="x",$O$7,0),IF(P133="x",$P$7,0),IF(Q133="x",$Q$7,0),IF(R133="x",$R$7,0),IF(S133="x",$S$7,0),IF(T133="x",$T$7,0),IF(U133="x",$U$7,0),IF(V133="x",$V$7,0),IF(W133="x",$W$7,0),IF(X133="x",$X$7,0)-Y133)</f>
        <v>0</v>
      </c>
      <c r="AA133" s="21"/>
      <c r="AB133" s="29"/>
      <c r="AC133" s="7"/>
      <c r="AE133" s="5">
        <f>IF(AA133&lt;=$AD$5,0,MINUTE(AA133-$AD$5))</f>
        <v>0</v>
      </c>
    </row>
    <row r="134" spans="1:31">
      <c r="A134" s="8"/>
      <c r="B134" s="43">
        <v>127</v>
      </c>
      <c r="C134" s="8">
        <f>VLOOKUP(B134,Startovka!$A$2:$F$200,2,FALSE)</f>
        <v>0</v>
      </c>
      <c r="D134" s="8">
        <f>VLOOKUP(B134,Startovka!$A$2:$F$200,3,FALSE)</f>
        <v>0</v>
      </c>
      <c r="E134" s="8">
        <f>VLOOKUP(B134,Startovka!$A$2:$F$200,4,FALSE)</f>
        <v>0</v>
      </c>
      <c r="F134" s="35">
        <f>VLOOKUP(B134,Startovka!$A$2:$F$200,6,FALSE)</f>
        <v>0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>
        <f>IF(AA134&lt;=$AD$5,0,10*AE134)</f>
        <v>0</v>
      </c>
      <c r="Z134" s="3">
        <f>SUM(IF(G134="x",$G$7,0),IF(H134="x",$H$7,0),IF(I134="x",$I$7,0),IF(J134="x",$J$7,0),IF(K134="x",$K$7,0),IF(L134="x",$L$7,0),IF(M134="x",$M$7),IF(N134="x",$N$7,0),IF(O134="x",$O$7,0),IF(P134="x",$P$7,0),IF(Q134="x",$Q$7,0),IF(R134="x",$R$7,0),IF(S134="x",$S$7,0),IF(T134="x",$T$7,0),IF(U134="x",$U$7,0),IF(V134="x",$V$7,0),IF(W134="x",$W$7,0),IF(X134="x",$X$7,0)-Y134)</f>
        <v>0</v>
      </c>
      <c r="AA134" s="21"/>
      <c r="AB134" s="29"/>
      <c r="AC134" s="7"/>
      <c r="AE134" s="5">
        <f>IF(AA134&lt;=$AD$5,0,MINUTE(AA134-$AD$5))</f>
        <v>0</v>
      </c>
    </row>
    <row r="135" spans="1:31">
      <c r="A135" s="8"/>
      <c r="B135" s="44">
        <v>128</v>
      </c>
      <c r="C135" s="8">
        <f>VLOOKUP(B135,Startovka!$A$2:$F$200,2,FALSE)</f>
        <v>0</v>
      </c>
      <c r="D135" s="8">
        <f>VLOOKUP(B135,Startovka!$A$2:$F$200,3,FALSE)</f>
        <v>0</v>
      </c>
      <c r="E135" s="8">
        <f>VLOOKUP(B135,Startovka!$A$2:$F$200,4,FALSE)</f>
        <v>0</v>
      </c>
      <c r="F135" s="35">
        <f>VLOOKUP(B135,Startovka!$A$2:$F$200,6,FALSE)</f>
        <v>0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>
        <f>IF(AA135&lt;=$AD$5,0,10*AE135)</f>
        <v>0</v>
      </c>
      <c r="Z135" s="3">
        <f>SUM(IF(G135="x",$G$7,0),IF(H135="x",$H$7,0),IF(I135="x",$I$7,0),IF(J135="x",$J$7,0),IF(K135="x",$K$7,0),IF(L135="x",$L$7,0),IF(M135="x",$M$7),IF(N135="x",$N$7,0),IF(O135="x",$O$7,0),IF(P135="x",$P$7,0),IF(Q135="x",$Q$7,0),IF(R135="x",$R$7,0),IF(S135="x",$S$7,0),IF(T135="x",$T$7,0),IF(U135="x",$U$7,0),IF(V135="x",$V$7,0),IF(W135="x",$W$7,0),IF(X135="x",$X$7,0)-Y135)</f>
        <v>0</v>
      </c>
      <c r="AA135" s="21"/>
      <c r="AB135" s="29"/>
      <c r="AC135" s="7"/>
      <c r="AE135" s="5">
        <f>IF(AA135&lt;=$AD$5,0,MINUTE(AA135-$AD$5))</f>
        <v>0</v>
      </c>
    </row>
    <row r="136" spans="1:31">
      <c r="A136" s="8"/>
      <c r="B136" s="43">
        <v>129</v>
      </c>
      <c r="C136" s="8">
        <f>VLOOKUP(B136,Startovka!$A$2:$F$200,2,FALSE)</f>
        <v>0</v>
      </c>
      <c r="D136" s="8">
        <f>VLOOKUP(B136,Startovka!$A$2:$F$200,3,FALSE)</f>
        <v>0</v>
      </c>
      <c r="E136" s="8">
        <f>VLOOKUP(B136,Startovka!$A$2:$F$200,4,FALSE)</f>
        <v>0</v>
      </c>
      <c r="F136" s="35">
        <f>VLOOKUP(B136,Startovka!$A$2:$F$200,6,FALSE)</f>
        <v>0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>
        <f>IF(AA136&lt;=$AD$5,0,10*AE136)</f>
        <v>0</v>
      </c>
      <c r="Z136" s="3">
        <f>SUM(IF(G136="x",$G$7,0),IF(H136="x",$H$7,0),IF(I136="x",$I$7,0),IF(J136="x",$J$7,0),IF(K136="x",$K$7,0),IF(L136="x",$L$7,0),IF(M136="x",$M$7),IF(N136="x",$N$7,0),IF(O136="x",$O$7,0),IF(P136="x",$P$7,0),IF(Q136="x",$Q$7,0),IF(R136="x",$R$7,0),IF(S136="x",$S$7,0),IF(T136="x",$T$7,0),IF(U136="x",$U$7,0),IF(V136="x",$V$7,0),IF(W136="x",$W$7,0),IF(X136="x",$X$7,0)-Y136)</f>
        <v>0</v>
      </c>
      <c r="AA136" s="21"/>
      <c r="AB136" s="29"/>
      <c r="AC136" s="7"/>
      <c r="AE136" s="5">
        <f>IF(AA136&lt;=$AD$5,0,MINUTE(AA136-$AD$5))</f>
        <v>0</v>
      </c>
    </row>
    <row r="137" spans="1:31">
      <c r="A137" s="8"/>
      <c r="B137" s="44">
        <v>130</v>
      </c>
      <c r="C137" s="8">
        <f>VLOOKUP(B137,Startovka!$A$2:$F$200,2,FALSE)</f>
        <v>0</v>
      </c>
      <c r="D137" s="8">
        <f>VLOOKUP(B137,Startovka!$A$2:$F$200,3,FALSE)</f>
        <v>0</v>
      </c>
      <c r="E137" s="8">
        <f>VLOOKUP(B137,Startovka!$A$2:$F$200,4,FALSE)</f>
        <v>0</v>
      </c>
      <c r="F137" s="35">
        <f>VLOOKUP(B137,Startovka!$A$2:$F$200,6,FALSE)</f>
        <v>0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>
        <f>IF(AA137&lt;=$AD$5,0,10*AE137)</f>
        <v>0</v>
      </c>
      <c r="Z137" s="3">
        <f>SUM(IF(G137="x",$G$7,0),IF(H137="x",$H$7,0),IF(I137="x",$I$7,0),IF(J137="x",$J$7,0),IF(K137="x",$K$7,0),IF(L137="x",$L$7,0),IF(M137="x",$M$7),IF(N137="x",$N$7,0),IF(O137="x",$O$7,0),IF(P137="x",$P$7,0),IF(Q137="x",$Q$7,0),IF(R137="x",$R$7,0),IF(S137="x",$S$7,0),IF(T137="x",$T$7,0),IF(U137="x",$U$7,0),IF(V137="x",$V$7,0),IF(W137="x",$W$7,0),IF(X137="x",$X$7,0)-Y137)</f>
        <v>0</v>
      </c>
      <c r="AA137" s="21"/>
      <c r="AB137" s="29"/>
      <c r="AC137" s="7"/>
      <c r="AE137" s="5">
        <f>IF(AA137&lt;=$AD$5,0,MINUTE(AA137-$AD$5))</f>
        <v>0</v>
      </c>
    </row>
    <row r="138" spans="1:31">
      <c r="A138" s="8"/>
      <c r="B138" s="43">
        <v>131</v>
      </c>
      <c r="C138" s="8">
        <f>VLOOKUP(B138,Startovka!$A$2:$F$200,2,FALSE)</f>
        <v>0</v>
      </c>
      <c r="D138" s="8">
        <f>VLOOKUP(B138,Startovka!$A$2:$F$200,3,FALSE)</f>
        <v>0</v>
      </c>
      <c r="E138" s="8">
        <f>VLOOKUP(B138,Startovka!$A$2:$F$200,4,FALSE)</f>
        <v>0</v>
      </c>
      <c r="F138" s="35">
        <f>VLOOKUP(B138,Startovka!$A$2:$F$200,6,FALSE)</f>
        <v>0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>
        <f>IF(AA138&lt;=$AD$5,0,10*AE138)</f>
        <v>0</v>
      </c>
      <c r="Z138" s="3">
        <f>SUM(IF(G138="x",$G$7,0),IF(H138="x",$H$7,0),IF(I138="x",$I$7,0),IF(J138="x",$J$7,0),IF(K138="x",$K$7,0),IF(L138="x",$L$7,0),IF(M138="x",$M$7),IF(N138="x",$N$7,0),IF(O138="x",$O$7,0),IF(P138="x",$P$7,0),IF(Q138="x",$Q$7,0),IF(R138="x",$R$7,0),IF(S138="x",$S$7,0),IF(T138="x",$T$7,0),IF(U138="x",$U$7,0),IF(V138="x",$V$7,0),IF(W138="x",$W$7,0),IF(X138="x",$X$7,0)-Y138)</f>
        <v>0</v>
      </c>
      <c r="AA138" s="21"/>
      <c r="AB138" s="29"/>
      <c r="AC138" s="7"/>
      <c r="AE138" s="5">
        <f>IF(AA138&lt;=$AD$5,0,MINUTE(AA138-$AD$5))</f>
        <v>0</v>
      </c>
    </row>
    <row r="139" spans="1:31">
      <c r="A139" s="8"/>
      <c r="B139" s="44">
        <v>132</v>
      </c>
      <c r="C139" s="8">
        <f>VLOOKUP(B139,Startovka!$A$2:$F$200,2,FALSE)</f>
        <v>0</v>
      </c>
      <c r="D139" s="8">
        <f>VLOOKUP(B139,Startovka!$A$2:$F$200,3,FALSE)</f>
        <v>0</v>
      </c>
      <c r="E139" s="8">
        <f>VLOOKUP(B139,Startovka!$A$2:$F$200,4,FALSE)</f>
        <v>0</v>
      </c>
      <c r="F139" s="35">
        <f>VLOOKUP(B139,Startovka!$A$2:$F$200,6,FALSE)</f>
        <v>0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>
        <f>IF(AA139&lt;=$AD$5,0,10*AE139)</f>
        <v>0</v>
      </c>
      <c r="Z139" s="3">
        <f>SUM(IF(G139="x",$G$7,0),IF(H139="x",$H$7,0),IF(I139="x",$I$7,0),IF(J139="x",$J$7,0),IF(K139="x",$K$7,0),IF(L139="x",$L$7,0),IF(M139="x",$M$7),IF(N139="x",$N$7,0),IF(O139="x",$O$7,0),IF(P139="x",$P$7,0),IF(Q139="x",$Q$7,0),IF(R139="x",$R$7,0),IF(S139="x",$S$7,0),IF(T139="x",$T$7,0),IF(U139="x",$U$7,0),IF(V139="x",$V$7,0),IF(W139="x",$W$7,0),IF(X139="x",$X$7,0)-Y139)</f>
        <v>0</v>
      </c>
      <c r="AA139" s="21"/>
      <c r="AB139" s="29"/>
      <c r="AC139" s="7"/>
      <c r="AE139" s="5">
        <f>IF(AA139&lt;=$AD$5,0,MINUTE(AA139-$AD$5))</f>
        <v>0</v>
      </c>
    </row>
    <row r="140" spans="1:31">
      <c r="A140" s="8"/>
      <c r="B140" s="43">
        <v>133</v>
      </c>
      <c r="C140" s="8">
        <f>VLOOKUP(B140,Startovka!$A$2:$F$200,2,FALSE)</f>
        <v>0</v>
      </c>
      <c r="D140" s="8">
        <f>VLOOKUP(B140,Startovka!$A$2:$F$200,3,FALSE)</f>
        <v>0</v>
      </c>
      <c r="E140" s="8">
        <f>VLOOKUP(B140,Startovka!$A$2:$F$200,4,FALSE)</f>
        <v>0</v>
      </c>
      <c r="F140" s="35">
        <f>VLOOKUP(B140,Startovka!$A$2:$F$200,6,FALSE)</f>
        <v>0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>
        <f>IF(AA140&lt;=$AD$5,0,10*AE140)</f>
        <v>0</v>
      </c>
      <c r="Z140" s="3">
        <f>SUM(IF(G140="x",$G$7,0),IF(H140="x",$H$7,0),IF(I140="x",$I$7,0),IF(J140="x",$J$7,0),IF(K140="x",$K$7,0),IF(L140="x",$L$7,0),IF(M140="x",$M$7),IF(N140="x",$N$7,0),IF(O140="x",$O$7,0),IF(P140="x",$P$7,0),IF(Q140="x",$Q$7,0),IF(R140="x",$R$7,0),IF(S140="x",$S$7,0),IF(T140="x",$T$7,0),IF(U140="x",$U$7,0),IF(V140="x",$V$7,0),IF(W140="x",$W$7,0),IF(X140="x",$X$7,0)-Y140)</f>
        <v>0</v>
      </c>
      <c r="AA140" s="21"/>
      <c r="AB140" s="29"/>
      <c r="AC140" s="7"/>
      <c r="AE140" s="5">
        <f>IF(AA140&lt;=$AD$5,0,MINUTE(AA140-$AD$5))</f>
        <v>0</v>
      </c>
    </row>
    <row r="141" spans="1:31">
      <c r="A141" s="8"/>
      <c r="B141" s="44">
        <v>134</v>
      </c>
      <c r="C141" s="8">
        <f>VLOOKUP(B141,Startovka!$A$2:$F$200,2,FALSE)</f>
        <v>0</v>
      </c>
      <c r="D141" s="8">
        <f>VLOOKUP(B141,Startovka!$A$2:$F$200,3,FALSE)</f>
        <v>0</v>
      </c>
      <c r="E141" s="8">
        <f>VLOOKUP(B141,Startovka!$A$2:$F$200,4,FALSE)</f>
        <v>0</v>
      </c>
      <c r="F141" s="35">
        <f>VLOOKUP(B141,Startovka!$A$2:$F$200,6,FALSE)</f>
        <v>0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>
        <f>IF(AA141&lt;=$AD$5,0,10*AE141)</f>
        <v>0</v>
      </c>
      <c r="Z141" s="3">
        <f>SUM(IF(G141="x",$G$7,0),IF(H141="x",$H$7,0),IF(I141="x",$I$7,0),IF(J141="x",$J$7,0),IF(K141="x",$K$7,0),IF(L141="x",$L$7,0),IF(M141="x",$M$7),IF(N141="x",$N$7,0),IF(O141="x",$O$7,0),IF(P141="x",$P$7,0),IF(Q141="x",$Q$7,0),IF(R141="x",$R$7,0),IF(S141="x",$S$7,0),IF(T141="x",$T$7,0),IF(U141="x",$U$7,0),IF(V141="x",$V$7,0),IF(W141="x",$W$7,0),IF(X141="x",$X$7,0)-Y141)</f>
        <v>0</v>
      </c>
      <c r="AA141" s="21"/>
      <c r="AB141" s="29"/>
      <c r="AC141" s="7"/>
      <c r="AE141" s="5">
        <f>IF(AA141&lt;=$AD$5,0,MINUTE(AA141-$AD$5))</f>
        <v>0</v>
      </c>
    </row>
    <row r="142" spans="1:31">
      <c r="A142" s="8"/>
      <c r="B142" s="43">
        <v>135</v>
      </c>
      <c r="C142" s="8">
        <f>VLOOKUP(B142,Startovka!$A$2:$F$200,2,FALSE)</f>
        <v>0</v>
      </c>
      <c r="D142" s="8">
        <f>VLOOKUP(B142,Startovka!$A$2:$F$200,3,FALSE)</f>
        <v>0</v>
      </c>
      <c r="E142" s="8">
        <f>VLOOKUP(B142,Startovka!$A$2:$F$200,4,FALSE)</f>
        <v>0</v>
      </c>
      <c r="F142" s="35">
        <f>VLOOKUP(B142,Startovka!$A$2:$F$200,6,FALSE)</f>
        <v>0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>
        <f>IF(AA142&lt;=$AD$5,0,10*AE142)</f>
        <v>0</v>
      </c>
      <c r="Z142" s="3">
        <f>SUM(IF(G142="x",$G$7,0),IF(H142="x",$H$7,0),IF(I142="x",$I$7,0),IF(J142="x",$J$7,0),IF(K142="x",$K$7,0),IF(L142="x",$L$7,0),IF(M142="x",$M$7),IF(N142="x",$N$7,0),IF(O142="x",$O$7,0),IF(P142="x",$P$7,0),IF(Q142="x",$Q$7,0),IF(R142="x",$R$7,0),IF(S142="x",$S$7,0),IF(T142="x",$T$7,0),IF(U142="x",$U$7,0),IF(V142="x",$V$7,0),IF(W142="x",$W$7,0),IF(X142="x",$X$7,0)-Y142)</f>
        <v>0</v>
      </c>
      <c r="AA142" s="21"/>
      <c r="AB142" s="29"/>
      <c r="AC142" s="7"/>
      <c r="AE142" s="5">
        <f>IF(AA142&lt;=$AD$5,0,MINUTE(AA142-$AD$5))</f>
        <v>0</v>
      </c>
    </row>
    <row r="143" spans="1:31">
      <c r="A143" s="8"/>
      <c r="B143" s="44">
        <v>136</v>
      </c>
      <c r="C143" s="8">
        <f>VLOOKUP(B143,Startovka!$A$2:$F$200,2,FALSE)</f>
        <v>0</v>
      </c>
      <c r="D143" s="8">
        <f>VLOOKUP(B143,Startovka!$A$2:$F$200,3,FALSE)</f>
        <v>0</v>
      </c>
      <c r="E143" s="8">
        <f>VLOOKUP(B143,Startovka!$A$2:$F$200,4,FALSE)</f>
        <v>0</v>
      </c>
      <c r="F143" s="35">
        <f>VLOOKUP(B143,Startovka!$A$2:$F$200,6,FALSE)</f>
        <v>0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>
        <f>IF(AA143&lt;=$AD$5,0,10*AE143)</f>
        <v>0</v>
      </c>
      <c r="Z143" s="3">
        <f>SUM(IF(G143="x",$G$7,0),IF(H143="x",$H$7,0),IF(I143="x",$I$7,0),IF(J143="x",$J$7,0),IF(K143="x",$K$7,0),IF(L143="x",$L$7,0),IF(M143="x",$M$7),IF(N143="x",$N$7,0),IF(O143="x",$O$7,0),IF(P143="x",$P$7,0),IF(Q143="x",$Q$7,0),IF(R143="x",$R$7,0),IF(S143="x",$S$7,0),IF(T143="x",$T$7,0),IF(U143="x",$U$7,0),IF(V143="x",$V$7,0),IF(W143="x",$W$7,0),IF(X143="x",$X$7,0)-Y143)</f>
        <v>0</v>
      </c>
      <c r="AA143" s="21"/>
      <c r="AB143" s="29"/>
      <c r="AC143" s="7"/>
      <c r="AE143" s="5">
        <f>IF(AA143&lt;=$AD$5,0,MINUTE(AA143-$AD$5))</f>
        <v>0</v>
      </c>
    </row>
    <row r="144" spans="1:31">
      <c r="A144" s="8"/>
      <c r="B144" s="43">
        <v>137</v>
      </c>
      <c r="C144" s="8">
        <f>VLOOKUP(B144,Startovka!$A$2:$F$200,2,FALSE)</f>
        <v>0</v>
      </c>
      <c r="D144" s="8">
        <f>VLOOKUP(B144,Startovka!$A$2:$F$200,3,FALSE)</f>
        <v>0</v>
      </c>
      <c r="E144" s="8">
        <f>VLOOKUP(B144,Startovka!$A$2:$F$200,4,FALSE)</f>
        <v>0</v>
      </c>
      <c r="F144" s="35">
        <f>VLOOKUP(B144,Startovka!$A$2:$F$200,6,FALSE)</f>
        <v>0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>
        <f>IF(AA144&lt;=$AD$5,0,10*AE144)</f>
        <v>0</v>
      </c>
      <c r="Z144" s="3">
        <f>SUM(IF(G144="x",$G$7,0),IF(H144="x",$H$7,0),IF(I144="x",$I$7,0),IF(J144="x",$J$7,0),IF(K144="x",$K$7,0),IF(L144="x",$L$7,0),IF(M144="x",$M$7),IF(N144="x",$N$7,0),IF(O144="x",$O$7,0),IF(P144="x",$P$7,0),IF(Q144="x",$Q$7,0),IF(R144="x",$R$7,0),IF(S144="x",$S$7,0),IF(T144="x",$T$7,0),IF(U144="x",$U$7,0),IF(V144="x",$V$7,0),IF(W144="x",$W$7,0),IF(X144="x",$X$7,0)-Y144)</f>
        <v>0</v>
      </c>
      <c r="AA144" s="21"/>
      <c r="AB144" s="29"/>
      <c r="AC144" s="7"/>
      <c r="AE144" s="5">
        <f>IF(AA144&lt;=$AD$5,0,MINUTE(AA144-$AD$5))</f>
        <v>0</v>
      </c>
    </row>
    <row r="145" spans="1:31">
      <c r="A145" s="8"/>
      <c r="B145" s="44">
        <v>138</v>
      </c>
      <c r="C145" s="8">
        <f>VLOOKUP(B145,Startovka!$A$2:$F$200,2,FALSE)</f>
        <v>0</v>
      </c>
      <c r="D145" s="8">
        <f>VLOOKUP(B145,Startovka!$A$2:$F$200,3,FALSE)</f>
        <v>0</v>
      </c>
      <c r="E145" s="8">
        <f>VLOOKUP(B145,Startovka!$A$2:$F$200,4,FALSE)</f>
        <v>0</v>
      </c>
      <c r="F145" s="35">
        <f>VLOOKUP(B145,Startovka!$A$2:$F$200,6,FALSE)</f>
        <v>0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>
        <f>IF(AA145&lt;=$AD$5,0,10*AE145)</f>
        <v>0</v>
      </c>
      <c r="Z145" s="3">
        <f>SUM(IF(G145="x",$G$7,0),IF(H145="x",$H$7,0),IF(I145="x",$I$7,0),IF(J145="x",$J$7,0),IF(K145="x",$K$7,0),IF(L145="x",$L$7,0),IF(M145="x",$M$7),IF(N145="x",$N$7,0),IF(O145="x",$O$7,0),IF(P145="x",$P$7,0),IF(Q145="x",$Q$7,0),IF(R145="x",$R$7,0),IF(S145="x",$S$7,0),IF(T145="x",$T$7,0),IF(U145="x",$U$7,0),IF(V145="x",$V$7,0),IF(W145="x",$W$7,0),IF(X145="x",$X$7,0)-Y145)</f>
        <v>0</v>
      </c>
      <c r="AA145" s="21"/>
      <c r="AB145" s="29"/>
      <c r="AC145" s="7"/>
      <c r="AE145" s="5">
        <f>IF(AA145&lt;=$AD$5,0,MINUTE(AA145-$AD$5))</f>
        <v>0</v>
      </c>
    </row>
    <row r="146" spans="1:31">
      <c r="A146" s="8"/>
      <c r="B146" s="43">
        <v>139</v>
      </c>
      <c r="C146" s="8">
        <f>VLOOKUP(B146,Startovka!$A$2:$F$200,2,FALSE)</f>
        <v>0</v>
      </c>
      <c r="D146" s="8">
        <f>VLOOKUP(B146,Startovka!$A$2:$F$200,3,FALSE)</f>
        <v>0</v>
      </c>
      <c r="E146" s="8">
        <f>VLOOKUP(B146,Startovka!$A$2:$F$200,4,FALSE)</f>
        <v>0</v>
      </c>
      <c r="F146" s="35">
        <f>VLOOKUP(B146,Startovka!$A$2:$F$200,6,FALSE)</f>
        <v>0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>
        <f>IF(AA146&lt;=$AD$5,0,10*AE146)</f>
        <v>0</v>
      </c>
      <c r="Z146" s="3">
        <f>SUM(IF(G146="x",$G$7,0),IF(H146="x",$H$7,0),IF(I146="x",$I$7,0),IF(J146="x",$J$7,0),IF(K146="x",$K$7,0),IF(L146="x",$L$7,0),IF(M146="x",$M$7),IF(N146="x",$N$7,0),IF(O146="x",$O$7,0),IF(P146="x",$P$7,0),IF(Q146="x",$Q$7,0),IF(R146="x",$R$7,0),IF(S146="x",$S$7,0),IF(T146="x",$T$7,0),IF(U146="x",$U$7,0),IF(V146="x",$V$7,0),IF(W146="x",$W$7,0),IF(X146="x",$X$7,0)-Y146)</f>
        <v>0</v>
      </c>
      <c r="AA146" s="21"/>
      <c r="AB146" s="29"/>
      <c r="AC146" s="7"/>
      <c r="AE146" s="5">
        <f>IF(AA146&lt;=$AD$5,0,MINUTE(AA146-$AD$5))</f>
        <v>0</v>
      </c>
    </row>
    <row r="147" spans="1:31">
      <c r="A147" s="8"/>
      <c r="B147" s="44">
        <v>140</v>
      </c>
      <c r="C147" s="8">
        <f>VLOOKUP(B147,Startovka!$A$2:$F$200,2,FALSE)</f>
        <v>0</v>
      </c>
      <c r="D147" s="8">
        <f>VLOOKUP(B147,Startovka!$A$2:$F$200,3,FALSE)</f>
        <v>0</v>
      </c>
      <c r="E147" s="8">
        <f>VLOOKUP(B147,Startovka!$A$2:$F$200,4,FALSE)</f>
        <v>0</v>
      </c>
      <c r="F147" s="35">
        <f>VLOOKUP(B147,Startovka!$A$2:$F$200,6,FALSE)</f>
        <v>0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>
        <f>IF(AA147&lt;=$AD$5,0,10*AE147)</f>
        <v>0</v>
      </c>
      <c r="Z147" s="3">
        <f>SUM(IF(G147="x",$G$7,0),IF(H147="x",$H$7,0),IF(I147="x",$I$7,0),IF(J147="x",$J$7,0),IF(K147="x",$K$7,0),IF(L147="x",$L$7,0),IF(M147="x",$M$7),IF(N147="x",$N$7,0),IF(O147="x",$O$7,0),IF(P147="x",$P$7,0),IF(Q147="x",$Q$7,0),IF(R147="x",$R$7,0),IF(S147="x",$S$7,0),IF(T147="x",$T$7,0),IF(U147="x",$U$7,0),IF(V147="x",$V$7,0),IF(W147="x",$W$7,0),IF(X147="x",$X$7,0)-Y147)</f>
        <v>0</v>
      </c>
      <c r="AA147" s="21"/>
      <c r="AB147" s="29"/>
      <c r="AC147" s="7"/>
      <c r="AE147" s="5">
        <f>IF(AA147&lt;=$AD$5,0,MINUTE(AA147-$AD$5))</f>
        <v>0</v>
      </c>
    </row>
    <row r="148" spans="1:31">
      <c r="A148" s="8"/>
      <c r="B148" s="43">
        <v>141</v>
      </c>
      <c r="C148" s="8">
        <f>VLOOKUP(B148,Startovka!$A$2:$F$200,2,FALSE)</f>
        <v>0</v>
      </c>
      <c r="D148" s="8">
        <f>VLOOKUP(B148,Startovka!$A$2:$F$200,3,FALSE)</f>
        <v>0</v>
      </c>
      <c r="E148" s="8">
        <f>VLOOKUP(B148,Startovka!$A$2:$F$200,4,FALSE)</f>
        <v>0</v>
      </c>
      <c r="F148" s="35">
        <f>VLOOKUP(B148,Startovka!$A$2:$F$200,6,FALSE)</f>
        <v>0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>
        <f>IF(AA148&lt;=$AD$5,0,10*AE148)</f>
        <v>0</v>
      </c>
      <c r="Z148" s="3">
        <f>SUM(IF(G148="x",$G$7,0),IF(H148="x",$H$7,0),IF(I148="x",$I$7,0),IF(J148="x",$J$7,0),IF(K148="x",$K$7,0),IF(L148="x",$L$7,0),IF(M148="x",$M$7),IF(N148="x",$N$7,0),IF(O148="x",$O$7,0),IF(P148="x",$P$7,0),IF(Q148="x",$Q$7,0),IF(R148="x",$R$7,0),IF(S148="x",$S$7,0),IF(T148="x",$T$7,0),IF(U148="x",$U$7,0),IF(V148="x",$V$7,0),IF(W148="x",$W$7,0),IF(X148="x",$X$7,0)-Y148)</f>
        <v>0</v>
      </c>
      <c r="AA148" s="21"/>
      <c r="AB148" s="29"/>
      <c r="AC148" s="7"/>
      <c r="AE148" s="5">
        <f>IF(AA148&lt;=$AD$5,0,MINUTE(AA148-$AD$5))</f>
        <v>0</v>
      </c>
    </row>
    <row r="149" spans="1:31">
      <c r="A149" s="8"/>
      <c r="B149" s="44">
        <v>142</v>
      </c>
      <c r="C149" s="8">
        <f>VLOOKUP(B149,Startovka!$A$2:$F$200,2,FALSE)</f>
        <v>0</v>
      </c>
      <c r="D149" s="8">
        <f>VLOOKUP(B149,Startovka!$A$2:$F$200,3,FALSE)</f>
        <v>0</v>
      </c>
      <c r="E149" s="8">
        <f>VLOOKUP(B149,Startovka!$A$2:$F$200,4,FALSE)</f>
        <v>0</v>
      </c>
      <c r="F149" s="35">
        <f>VLOOKUP(B149,Startovka!$A$2:$F$200,6,FALSE)</f>
        <v>0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>
        <f>IF(AA149&lt;=$AD$5,0,10*AE149)</f>
        <v>0</v>
      </c>
      <c r="Z149" s="3">
        <f>SUM(IF(G149="x",$G$7,0),IF(H149="x",$H$7,0),IF(I149="x",$I$7,0),IF(J149="x",$J$7,0),IF(K149="x",$K$7,0),IF(L149="x",$L$7,0),IF(M149="x",$M$7),IF(N149="x",$N$7,0),IF(O149="x",$O$7,0),IF(P149="x",$P$7,0),IF(Q149="x",$Q$7,0),IF(R149="x",$R$7,0),IF(S149="x",$S$7,0),IF(T149="x",$T$7,0),IF(U149="x",$U$7,0),IF(V149="x",$V$7,0),IF(W149="x",$W$7,0),IF(X149="x",$X$7,0)-Y149)</f>
        <v>0</v>
      </c>
      <c r="AA149" s="21"/>
      <c r="AB149" s="29"/>
      <c r="AC149" s="7"/>
      <c r="AE149" s="5">
        <f>IF(AA149&lt;=$AD$5,0,MINUTE(AA149-$AD$5))</f>
        <v>0</v>
      </c>
    </row>
    <row r="150" spans="1:31">
      <c r="A150" s="8"/>
      <c r="B150" s="43">
        <v>143</v>
      </c>
      <c r="C150" s="8">
        <f>VLOOKUP(B150,Startovka!$A$2:$F$200,2,FALSE)</f>
        <v>0</v>
      </c>
      <c r="D150" s="8">
        <f>VLOOKUP(B150,Startovka!$A$2:$F$200,3,FALSE)</f>
        <v>0</v>
      </c>
      <c r="E150" s="8">
        <f>VLOOKUP(B150,Startovka!$A$2:$F$200,4,FALSE)</f>
        <v>0</v>
      </c>
      <c r="F150" s="35">
        <f>VLOOKUP(B150,Startovka!$A$2:$F$200,6,FALSE)</f>
        <v>0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>
        <f>IF(AA150&lt;=$AD$5,0,10*AE150)</f>
        <v>0</v>
      </c>
      <c r="Z150" s="3">
        <f>SUM(IF(G150="x",$G$7,0),IF(H150="x",$H$7,0),IF(I150="x",$I$7,0),IF(J150="x",$J$7,0),IF(K150="x",$K$7,0),IF(L150="x",$L$7,0),IF(M150="x",$M$7),IF(N150="x",$N$7,0),IF(O150="x",$O$7,0),IF(P150="x",$P$7,0),IF(Q150="x",$Q$7,0),IF(R150="x",$R$7,0),IF(S150="x",$S$7,0),IF(T150="x",$T$7,0),IF(U150="x",$U$7,0),IF(V150="x",$V$7,0),IF(W150="x",$W$7,0),IF(X150="x",$X$7,0)-Y150)</f>
        <v>0</v>
      </c>
      <c r="AA150" s="21"/>
      <c r="AB150" s="29"/>
      <c r="AC150" s="7"/>
      <c r="AE150" s="5">
        <f>IF(AA150&lt;=$AD$5,0,MINUTE(AA150-$AD$5))</f>
        <v>0</v>
      </c>
    </row>
    <row r="151" spans="1:31">
      <c r="A151" s="8"/>
      <c r="B151" s="44">
        <v>144</v>
      </c>
      <c r="C151" s="8">
        <f>VLOOKUP(B151,Startovka!$A$2:$F$200,2,FALSE)</f>
        <v>0</v>
      </c>
      <c r="D151" s="8">
        <f>VLOOKUP(B151,Startovka!$A$2:$F$200,3,FALSE)</f>
        <v>0</v>
      </c>
      <c r="E151" s="8">
        <f>VLOOKUP(B151,Startovka!$A$2:$F$200,4,FALSE)</f>
        <v>0</v>
      </c>
      <c r="F151" s="35">
        <f>VLOOKUP(B151,Startovka!$A$2:$F$200,6,FALSE)</f>
        <v>0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>
        <f>IF(AA151&lt;=$AD$5,0,10*AE151)</f>
        <v>0</v>
      </c>
      <c r="Z151" s="3">
        <f>SUM(IF(G151="x",$G$7,0),IF(H151="x",$H$7,0),IF(I151="x",$I$7,0),IF(J151="x",$J$7,0),IF(K151="x",$K$7,0),IF(L151="x",$L$7,0),IF(M151="x",$M$7),IF(N151="x",$N$7,0),IF(O151="x",$O$7,0),IF(P151="x",$P$7,0),IF(Q151="x",$Q$7,0),IF(R151="x",$R$7,0),IF(S151="x",$S$7,0),IF(T151="x",$T$7,0),IF(U151="x",$U$7,0),IF(V151="x",$V$7,0),IF(W151="x",$W$7,0),IF(X151="x",$X$7,0)-Y151)</f>
        <v>0</v>
      </c>
      <c r="AA151" s="21"/>
      <c r="AB151" s="29"/>
      <c r="AC151" s="7"/>
      <c r="AE151" s="5">
        <f>IF(AA151&lt;=$AD$5,0,MINUTE(AA151-$AD$5))</f>
        <v>0</v>
      </c>
    </row>
    <row r="152" spans="1:31">
      <c r="A152" s="8"/>
      <c r="B152" s="43">
        <v>145</v>
      </c>
      <c r="C152" s="8">
        <f>VLOOKUP(B152,Startovka!$A$2:$F$200,2,FALSE)</f>
        <v>0</v>
      </c>
      <c r="D152" s="8">
        <f>VLOOKUP(B152,Startovka!$A$2:$F$200,3,FALSE)</f>
        <v>0</v>
      </c>
      <c r="E152" s="8">
        <f>VLOOKUP(B152,Startovka!$A$2:$F$200,4,FALSE)</f>
        <v>0</v>
      </c>
      <c r="F152" s="35">
        <f>VLOOKUP(B152,Startovka!$A$2:$F$200,6,FALSE)</f>
        <v>0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>
        <f>IF(AA152&lt;=$AD$5,0,10*AE152)</f>
        <v>0</v>
      </c>
      <c r="Z152" s="3">
        <f>SUM(IF(G152="x",$G$7,0),IF(H152="x",$H$7,0),IF(I152="x",$I$7,0),IF(J152="x",$J$7,0),IF(K152="x",$K$7,0),IF(L152="x",$L$7,0),IF(M152="x",$M$7),IF(N152="x",$N$7,0),IF(O152="x",$O$7,0),IF(P152="x",$P$7,0),IF(Q152="x",$Q$7,0),IF(R152="x",$R$7,0),IF(S152="x",$S$7,0),IF(T152="x",$T$7,0),IF(U152="x",$U$7,0),IF(V152="x",$V$7,0),IF(W152="x",$W$7,0),IF(X152="x",$X$7,0)-Y152)</f>
        <v>0</v>
      </c>
      <c r="AA152" s="21"/>
      <c r="AB152" s="29"/>
      <c r="AC152" s="7"/>
      <c r="AE152" s="5">
        <f>IF(AA152&lt;=$AD$5,0,MINUTE(AA152-$AD$5))</f>
        <v>0</v>
      </c>
    </row>
    <row r="153" spans="1:31">
      <c r="A153" s="8"/>
      <c r="B153" s="44">
        <v>146</v>
      </c>
      <c r="C153" s="8">
        <f>VLOOKUP(B153,Startovka!$A$2:$F$200,2,FALSE)</f>
        <v>0</v>
      </c>
      <c r="D153" s="8">
        <f>VLOOKUP(B153,Startovka!$A$2:$F$200,3,FALSE)</f>
        <v>0</v>
      </c>
      <c r="E153" s="8">
        <f>VLOOKUP(B153,Startovka!$A$2:$F$200,4,FALSE)</f>
        <v>0</v>
      </c>
      <c r="F153" s="35">
        <f>VLOOKUP(B153,Startovka!$A$2:$F$200,6,FALSE)</f>
        <v>0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>
        <f>IF(AA153&lt;=$AD$5,0,10*AE153)</f>
        <v>0</v>
      </c>
      <c r="Z153" s="3">
        <f>SUM(IF(G153="x",$G$7,0),IF(H153="x",$H$7,0),IF(I153="x",$I$7,0),IF(J153="x",$J$7,0),IF(K153="x",$K$7,0),IF(L153="x",$L$7,0),IF(M153="x",$M$7),IF(N153="x",$N$7,0),IF(O153="x",$O$7,0),IF(P153="x",$P$7,0),IF(Q153="x",$Q$7,0),IF(R153="x",$R$7,0),IF(S153="x",$S$7,0),IF(T153="x",$T$7,0),IF(U153="x",$U$7,0),IF(V153="x",$V$7,0),IF(W153="x",$W$7,0),IF(X153="x",$X$7,0)-Y153)</f>
        <v>0</v>
      </c>
      <c r="AA153" s="21"/>
      <c r="AB153" s="29"/>
      <c r="AC153" s="7"/>
      <c r="AE153" s="5">
        <f>IF(AA153&lt;=$AD$5,0,MINUTE(AA153-$AD$5))</f>
        <v>0</v>
      </c>
    </row>
    <row r="154" spans="1:31">
      <c r="A154" s="8"/>
      <c r="B154" s="43">
        <v>147</v>
      </c>
      <c r="C154" s="8">
        <f>VLOOKUP(B154,Startovka!$A$2:$F$200,2,FALSE)</f>
        <v>0</v>
      </c>
      <c r="D154" s="8">
        <f>VLOOKUP(B154,Startovka!$A$2:$F$200,3,FALSE)</f>
        <v>0</v>
      </c>
      <c r="E154" s="8">
        <f>VLOOKUP(B154,Startovka!$A$2:$F$200,4,FALSE)</f>
        <v>0</v>
      </c>
      <c r="F154" s="35">
        <f>VLOOKUP(B154,Startovka!$A$2:$F$200,6,FALSE)</f>
        <v>0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>
        <f>IF(AA154&lt;=$AD$5,0,10*AE154)</f>
        <v>0</v>
      </c>
      <c r="Z154" s="3">
        <f>SUM(IF(G154="x",$G$7,0),IF(H154="x",$H$7,0),IF(I154="x",$I$7,0),IF(J154="x",$J$7,0),IF(K154="x",$K$7,0),IF(L154="x",$L$7,0),IF(M154="x",$M$7),IF(N154="x",$N$7,0),IF(O154="x",$O$7,0),IF(P154="x",$P$7,0),IF(Q154="x",$Q$7,0),IF(R154="x",$R$7,0),IF(S154="x",$S$7,0),IF(T154="x",$T$7,0),IF(U154="x",$U$7,0),IF(V154="x",$V$7,0),IF(W154="x",$W$7,0),IF(X154="x",$X$7,0)-Y154)</f>
        <v>0</v>
      </c>
      <c r="AA154" s="21"/>
      <c r="AB154" s="29"/>
      <c r="AC154" s="7"/>
      <c r="AE154" s="5">
        <f>IF(AA154&lt;=$AD$5,0,MINUTE(AA154-$AD$5))</f>
        <v>0</v>
      </c>
    </row>
    <row r="155" spans="1:31">
      <c r="A155" s="8"/>
      <c r="B155" s="44">
        <v>148</v>
      </c>
      <c r="C155" s="8">
        <f>VLOOKUP(B155,Startovka!$A$2:$F$200,2,FALSE)</f>
        <v>0</v>
      </c>
      <c r="D155" s="8">
        <f>VLOOKUP(B155,Startovka!$A$2:$F$200,3,FALSE)</f>
        <v>0</v>
      </c>
      <c r="E155" s="8">
        <f>VLOOKUP(B155,Startovka!$A$2:$F$200,4,FALSE)</f>
        <v>0</v>
      </c>
      <c r="F155" s="35">
        <f>VLOOKUP(B155,Startovka!$A$2:$F$200,6,FALSE)</f>
        <v>0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>
        <f>IF(AA155&lt;=$AD$5,0,10*AE155)</f>
        <v>0</v>
      </c>
      <c r="Z155" s="3">
        <f>SUM(IF(G155="x",$G$7,0),IF(H155="x",$H$7,0),IF(I155="x",$I$7,0),IF(J155="x",$J$7,0),IF(K155="x",$K$7,0),IF(L155="x",$L$7,0),IF(M155="x",$M$7),IF(N155="x",$N$7,0),IF(O155="x",$O$7,0),IF(P155="x",$P$7,0),IF(Q155="x",$Q$7,0),IF(R155="x",$R$7,0),IF(S155="x",$S$7,0),IF(T155="x",$T$7,0),IF(U155="x",$U$7,0),IF(V155="x",$V$7,0),IF(W155="x",$W$7,0),IF(X155="x",$X$7,0)-Y155)</f>
        <v>0</v>
      </c>
      <c r="AA155" s="21"/>
      <c r="AB155" s="29"/>
      <c r="AC155" s="7"/>
      <c r="AE155" s="5">
        <f>IF(AA155&lt;=$AD$5,0,MINUTE(AA155-$AD$5))</f>
        <v>0</v>
      </c>
    </row>
    <row r="156" spans="1:31">
      <c r="A156" s="8"/>
      <c r="B156" s="43">
        <v>149</v>
      </c>
      <c r="C156" s="8">
        <f>VLOOKUP(B156,Startovka!$A$2:$F$200,2,FALSE)</f>
        <v>0</v>
      </c>
      <c r="D156" s="8">
        <f>VLOOKUP(B156,Startovka!$A$2:$F$200,3,FALSE)</f>
        <v>0</v>
      </c>
      <c r="E156" s="8">
        <f>VLOOKUP(B156,Startovka!$A$2:$F$200,4,FALSE)</f>
        <v>0</v>
      </c>
      <c r="F156" s="35">
        <f>VLOOKUP(B156,Startovka!$A$2:$F$200,6,FALSE)</f>
        <v>0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>
        <f>IF(AA156&lt;=$AD$5,0,10*AE156)</f>
        <v>0</v>
      </c>
      <c r="Z156" s="3">
        <f>SUM(IF(G156="x",$G$7,0),IF(H156="x",$H$7,0),IF(I156="x",$I$7,0),IF(J156="x",$J$7,0),IF(K156="x",$K$7,0),IF(L156="x",$L$7,0),IF(M156="x",$M$7),IF(N156="x",$N$7,0),IF(O156="x",$O$7,0),IF(P156="x",$P$7,0),IF(Q156="x",$Q$7,0),IF(R156="x",$R$7,0),IF(S156="x",$S$7,0),IF(T156="x",$T$7,0),IF(U156="x",$U$7,0),IF(V156="x",$V$7,0),IF(W156="x",$W$7,0),IF(X156="x",$X$7,0)-Y156)</f>
        <v>0</v>
      </c>
      <c r="AA156" s="21"/>
      <c r="AB156" s="29"/>
      <c r="AC156" s="7"/>
      <c r="AE156" s="5">
        <f>IF(AA156&lt;=$AD$5,0,MINUTE(AA156-$AD$5))</f>
        <v>0</v>
      </c>
    </row>
    <row r="157" spans="1:31">
      <c r="A157" s="8"/>
      <c r="B157" s="44">
        <v>150</v>
      </c>
      <c r="C157" s="8">
        <f>VLOOKUP(B157,Startovka!$A$2:$F$200,2,FALSE)</f>
        <v>0</v>
      </c>
      <c r="D157" s="8">
        <f>VLOOKUP(B157,Startovka!$A$2:$F$200,3,FALSE)</f>
        <v>0</v>
      </c>
      <c r="E157" s="8">
        <f>VLOOKUP(B157,Startovka!$A$2:$F$200,4,FALSE)</f>
        <v>0</v>
      </c>
      <c r="F157" s="35">
        <f>VLOOKUP(B157,Startovka!$A$2:$F$200,6,FALSE)</f>
        <v>0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>
        <f>IF(AA157&lt;=$AD$5,0,10*AE157)</f>
        <v>0</v>
      </c>
      <c r="Z157" s="3">
        <f>SUM(IF(G157="x",$G$7,0),IF(H157="x",$H$7,0),IF(I157="x",$I$7,0),IF(J157="x",$J$7,0),IF(K157="x",$K$7,0),IF(L157="x",$L$7,0),IF(M157="x",$M$7),IF(N157="x",$N$7,0),IF(O157="x",$O$7,0),IF(P157="x",$P$7,0),IF(Q157="x",$Q$7,0),IF(R157="x",$R$7,0),IF(S157="x",$S$7,0),IF(T157="x",$T$7,0),IF(U157="x",$U$7,0),IF(V157="x",$V$7,0),IF(W157="x",$W$7,0),IF(X157="x",$X$7,0)-Y157)</f>
        <v>0</v>
      </c>
      <c r="AA157" s="21"/>
      <c r="AB157" s="29"/>
      <c r="AC157" s="7"/>
      <c r="AE157" s="5">
        <f>IF(AA157&lt;=$AD$5,0,MINUTE(AA157-$AD$5))</f>
        <v>0</v>
      </c>
    </row>
    <row r="158" spans="1:31">
      <c r="A158" s="8"/>
      <c r="B158" s="43">
        <v>151</v>
      </c>
      <c r="C158" s="8">
        <f>VLOOKUP(B158,Startovka!$A$2:$F$200,2,FALSE)</f>
        <v>0</v>
      </c>
      <c r="D158" s="8">
        <f>VLOOKUP(B158,Startovka!$A$2:$F$200,3,FALSE)</f>
        <v>0</v>
      </c>
      <c r="E158" s="8">
        <f>VLOOKUP(B158,Startovka!$A$2:$F$200,4,FALSE)</f>
        <v>0</v>
      </c>
      <c r="F158" s="35">
        <f>VLOOKUP(B158,Startovka!$A$2:$F$200,6,FALSE)</f>
        <v>0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>
        <f>IF(AA158&lt;=$AD$5,0,10*AE158)</f>
        <v>0</v>
      </c>
      <c r="Z158" s="3">
        <f>SUM(IF(G158="x",$G$7,0),IF(H158="x",$H$7,0),IF(I158="x",$I$7,0),IF(J158="x",$J$7,0),IF(K158="x",$K$7,0),IF(L158="x",$L$7,0),IF(M158="x",$M$7),IF(N158="x",$N$7,0),IF(O158="x",$O$7,0),IF(P158="x",$P$7,0),IF(Q158="x",$Q$7,0),IF(R158="x",$R$7,0),IF(S158="x",$S$7,0),IF(T158="x",$T$7,0),IF(U158="x",$U$7,0),IF(V158="x",$V$7,0),IF(W158="x",$W$7,0),IF(X158="x",$X$7,0)-Y158)</f>
        <v>0</v>
      </c>
      <c r="AA158" s="21"/>
      <c r="AB158" s="29"/>
      <c r="AC158" s="7"/>
      <c r="AE158" s="5">
        <f>IF(AA158&lt;=$AD$5,0,MINUTE(AA158-$AD$5))</f>
        <v>0</v>
      </c>
    </row>
    <row r="159" spans="1:31">
      <c r="A159" s="8"/>
      <c r="B159" s="44">
        <v>152</v>
      </c>
      <c r="C159" s="8">
        <f>VLOOKUP(B159,Startovka!$A$2:$F$200,2,FALSE)</f>
        <v>0</v>
      </c>
      <c r="D159" s="8">
        <f>VLOOKUP(B159,Startovka!$A$2:$F$200,3,FALSE)</f>
        <v>0</v>
      </c>
      <c r="E159" s="8">
        <f>VLOOKUP(B159,Startovka!$A$2:$F$200,4,FALSE)</f>
        <v>0</v>
      </c>
      <c r="F159" s="35">
        <f>VLOOKUP(B159,Startovka!$A$2:$F$200,6,FALSE)</f>
        <v>0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>
        <f>IF(AA159&lt;=$AD$5,0,10*AE159)</f>
        <v>0</v>
      </c>
      <c r="Z159" s="3">
        <f>SUM(IF(G159="x",$G$7,0),IF(H159="x",$H$7,0),IF(I159="x",$I$7,0),IF(J159="x",$J$7,0),IF(K159="x",$K$7,0),IF(L159="x",$L$7,0),IF(M159="x",$M$7),IF(N159="x",$N$7,0),IF(O159="x",$O$7,0),IF(P159="x",$P$7,0),IF(Q159="x",$Q$7,0),IF(R159="x",$R$7,0),IF(S159="x",$S$7,0),IF(T159="x",$T$7,0),IF(U159="x",$U$7,0),IF(V159="x",$V$7,0),IF(W159="x",$W$7,0),IF(X159="x",$X$7,0)-Y159)</f>
        <v>0</v>
      </c>
      <c r="AA159" s="21"/>
      <c r="AB159" s="29"/>
      <c r="AC159" s="7"/>
      <c r="AE159" s="5">
        <f>IF(AA159&lt;=$AD$5,0,MINUTE(AA159-$AD$5))</f>
        <v>0</v>
      </c>
    </row>
    <row r="160" spans="1:31">
      <c r="A160" s="8"/>
      <c r="B160" s="43">
        <v>153</v>
      </c>
      <c r="C160" s="8">
        <f>VLOOKUP(B160,Startovka!$A$2:$F$200,2,FALSE)</f>
        <v>0</v>
      </c>
      <c r="D160" s="8">
        <f>VLOOKUP(B160,Startovka!$A$2:$F$200,3,FALSE)</f>
        <v>0</v>
      </c>
      <c r="E160" s="8">
        <f>VLOOKUP(B160,Startovka!$A$2:$F$200,4,FALSE)</f>
        <v>0</v>
      </c>
      <c r="F160" s="35">
        <f>VLOOKUP(B160,Startovka!$A$2:$F$200,6,FALSE)</f>
        <v>0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>
        <f>IF(AA160&lt;=$AD$5,0,10*AE160)</f>
        <v>0</v>
      </c>
      <c r="Z160" s="3">
        <f>SUM(IF(G160="x",$G$7,0),IF(H160="x",$H$7,0),IF(I160="x",$I$7,0),IF(J160="x",$J$7,0),IF(K160="x",$K$7,0),IF(L160="x",$L$7,0),IF(M160="x",$M$7),IF(N160="x",$N$7,0),IF(O160="x",$O$7,0),IF(P160="x",$P$7,0),IF(Q160="x",$Q$7,0),IF(R160="x",$R$7,0),IF(S160="x",$S$7,0),IF(T160="x",$T$7,0),IF(U160="x",$U$7,0),IF(V160="x",$V$7,0),IF(W160="x",$W$7,0),IF(X160="x",$X$7,0)-Y160)</f>
        <v>0</v>
      </c>
      <c r="AA160" s="21"/>
      <c r="AB160" s="29"/>
      <c r="AC160" s="7"/>
      <c r="AE160" s="5">
        <f>IF(AA160&lt;=$AD$5,0,MINUTE(AA160-$AD$5))</f>
        <v>0</v>
      </c>
    </row>
    <row r="161" spans="1:31">
      <c r="A161" s="8"/>
      <c r="B161" s="44">
        <v>154</v>
      </c>
      <c r="C161" s="8">
        <f>VLOOKUP(B161,Startovka!$A$2:$F$200,2,FALSE)</f>
        <v>0</v>
      </c>
      <c r="D161" s="8">
        <f>VLOOKUP(B161,Startovka!$A$2:$F$200,3,FALSE)</f>
        <v>0</v>
      </c>
      <c r="E161" s="8">
        <f>VLOOKUP(B161,Startovka!$A$2:$F$200,4,FALSE)</f>
        <v>0</v>
      </c>
      <c r="F161" s="35">
        <f>VLOOKUP(B161,Startovka!$A$2:$F$200,6,FALSE)</f>
        <v>0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>
        <f>IF(AA161&lt;=$AD$5,0,10*AE161)</f>
        <v>0</v>
      </c>
      <c r="Z161" s="3">
        <f>SUM(IF(G161="x",$G$7,0),IF(H161="x",$H$7,0),IF(I161="x",$I$7,0),IF(J161="x",$J$7,0),IF(K161="x",$K$7,0),IF(L161="x",$L$7,0),IF(M161="x",$M$7),IF(N161="x",$N$7,0),IF(O161="x",$O$7,0),IF(P161="x",$P$7,0),IF(Q161="x",$Q$7,0),IF(R161="x",$R$7,0),IF(S161="x",$S$7,0),IF(T161="x",$T$7,0),IF(U161="x",$U$7,0),IF(V161="x",$V$7,0),IF(W161="x",$W$7,0),IF(X161="x",$X$7,0)-Y161)</f>
        <v>0</v>
      </c>
      <c r="AA161" s="21"/>
      <c r="AB161" s="29"/>
      <c r="AC161" s="7"/>
      <c r="AE161" s="5">
        <f>IF(AA161&lt;=$AD$5,0,MINUTE(AA161-$AD$5))</f>
        <v>0</v>
      </c>
    </row>
    <row r="162" spans="1:31">
      <c r="A162" s="8"/>
      <c r="B162" s="43">
        <v>155</v>
      </c>
      <c r="C162" s="8">
        <f>VLOOKUP(B162,Startovka!$A$2:$F$200,2,FALSE)</f>
        <v>0</v>
      </c>
      <c r="D162" s="8">
        <f>VLOOKUP(B162,Startovka!$A$2:$F$200,3,FALSE)</f>
        <v>0</v>
      </c>
      <c r="E162" s="8">
        <f>VLOOKUP(B162,Startovka!$A$2:$F$200,4,FALSE)</f>
        <v>0</v>
      </c>
      <c r="F162" s="35">
        <f>VLOOKUP(B162,Startovka!$A$2:$F$200,6,FALSE)</f>
        <v>0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>
        <f>IF(AA162&lt;=$AD$5,0,10*AE162)</f>
        <v>0</v>
      </c>
      <c r="Z162" s="3">
        <f>SUM(IF(G162="x",$G$7,0),IF(H162="x",$H$7,0),IF(I162="x",$I$7,0),IF(J162="x",$J$7,0),IF(K162="x",$K$7,0),IF(L162="x",$L$7,0),IF(M162="x",$M$7),IF(N162="x",$N$7,0),IF(O162="x",$O$7,0),IF(P162="x",$P$7,0),IF(Q162="x",$Q$7,0),IF(R162="x",$R$7,0),IF(S162="x",$S$7,0),IF(T162="x",$T$7,0),IF(U162="x",$U$7,0),IF(V162="x",$V$7,0),IF(W162="x",$W$7,0),IF(X162="x",$X$7,0)-Y162)</f>
        <v>0</v>
      </c>
      <c r="AA162" s="21"/>
      <c r="AB162" s="29"/>
      <c r="AC162" s="7"/>
      <c r="AE162" s="5">
        <f>IF(AA162&lt;=$AD$5,0,MINUTE(AA162-$AD$5))</f>
        <v>0</v>
      </c>
    </row>
    <row r="163" spans="1:31">
      <c r="A163" s="8"/>
      <c r="B163" s="44">
        <v>156</v>
      </c>
      <c r="C163" s="8">
        <f>VLOOKUP(B163,Startovka!$A$2:$F$200,2,FALSE)</f>
        <v>0</v>
      </c>
      <c r="D163" s="8">
        <f>VLOOKUP(B163,Startovka!$A$2:$F$200,3,FALSE)</f>
        <v>0</v>
      </c>
      <c r="E163" s="8">
        <f>VLOOKUP(B163,Startovka!$A$2:$F$200,4,FALSE)</f>
        <v>0</v>
      </c>
      <c r="F163" s="35">
        <f>VLOOKUP(B163,Startovka!$A$2:$F$200,6,FALSE)</f>
        <v>0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>
        <f>IF(AA163&lt;=$AD$5,0,10*AE163)</f>
        <v>0</v>
      </c>
      <c r="Z163" s="3">
        <f>SUM(IF(G163="x",$G$7,0),IF(H163="x",$H$7,0),IF(I163="x",$I$7,0),IF(J163="x",$J$7,0),IF(K163="x",$K$7,0),IF(L163="x",$L$7,0),IF(M163="x",$M$7),IF(N163="x",$N$7,0),IF(O163="x",$O$7,0),IF(P163="x",$P$7,0),IF(Q163="x",$Q$7,0),IF(R163="x",$R$7,0),IF(S163="x",$S$7,0),IF(T163="x",$T$7,0),IF(U163="x",$U$7,0),IF(V163="x",$V$7,0),IF(W163="x",$W$7,0),IF(X163="x",$X$7,0)-Y163)</f>
        <v>0</v>
      </c>
      <c r="AA163" s="21"/>
      <c r="AB163" s="29"/>
      <c r="AC163" s="7"/>
      <c r="AE163" s="5">
        <f>IF(AA163&lt;=$AD$5,0,MINUTE(AA163-$AD$5))</f>
        <v>0</v>
      </c>
    </row>
    <row r="164" spans="1:31">
      <c r="A164" s="8"/>
      <c r="B164" s="43">
        <v>157</v>
      </c>
      <c r="C164" s="8">
        <f>VLOOKUP(B164,Startovka!$A$2:$F$200,2,FALSE)</f>
        <v>0</v>
      </c>
      <c r="D164" s="8">
        <f>VLOOKUP(B164,Startovka!$A$2:$F$200,3,FALSE)</f>
        <v>0</v>
      </c>
      <c r="E164" s="8">
        <f>VLOOKUP(B164,Startovka!$A$2:$F$200,4,FALSE)</f>
        <v>0</v>
      </c>
      <c r="F164" s="35">
        <f>VLOOKUP(B164,Startovka!$A$2:$F$200,6,FALSE)</f>
        <v>0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>
        <f>IF(AA164&lt;=$AD$5,0,10*AE164)</f>
        <v>0</v>
      </c>
      <c r="Z164" s="3">
        <f>SUM(IF(G164="x",$G$7,0),IF(H164="x",$H$7,0),IF(I164="x",$I$7,0),IF(J164="x",$J$7,0),IF(K164="x",$K$7,0),IF(L164="x",$L$7,0),IF(M164="x",$M$7),IF(N164="x",$N$7,0),IF(O164="x",$O$7,0),IF(P164="x",$P$7,0),IF(Q164="x",$Q$7,0),IF(R164="x",$R$7,0),IF(S164="x",$S$7,0),IF(T164="x",$T$7,0),IF(U164="x",$U$7,0),IF(V164="x",$V$7,0),IF(W164="x",$W$7,0),IF(X164="x",$X$7,0)-Y164)</f>
        <v>0</v>
      </c>
      <c r="AA164" s="21"/>
      <c r="AB164" s="29"/>
      <c r="AC164" s="7"/>
      <c r="AE164" s="5">
        <f>IF(AA164&lt;=$AD$5,0,MINUTE(AA164-$AD$5))</f>
        <v>0</v>
      </c>
    </row>
    <row r="165" spans="1:31">
      <c r="A165" s="8"/>
      <c r="B165" s="44">
        <v>158</v>
      </c>
      <c r="C165" s="8">
        <f>VLOOKUP(B165,Startovka!$A$2:$F$200,2,FALSE)</f>
        <v>0</v>
      </c>
      <c r="D165" s="8">
        <f>VLOOKUP(B165,Startovka!$A$2:$F$200,3,FALSE)</f>
        <v>0</v>
      </c>
      <c r="E165" s="8">
        <f>VLOOKUP(B165,Startovka!$A$2:$F$200,4,FALSE)</f>
        <v>0</v>
      </c>
      <c r="F165" s="35">
        <f>VLOOKUP(B165,Startovka!$A$2:$F$200,6,FALSE)</f>
        <v>0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>
        <f>IF(AA165&lt;=$AD$5,0,10*AE165)</f>
        <v>0</v>
      </c>
      <c r="Z165" s="3">
        <f>SUM(IF(G165="x",$G$7,0),IF(H165="x",$H$7,0),IF(I165="x",$I$7,0),IF(J165="x",$J$7,0),IF(K165="x",$K$7,0),IF(L165="x",$L$7,0),IF(M165="x",$M$7),IF(N165="x",$N$7,0),IF(O165="x",$O$7,0),IF(P165="x",$P$7,0),IF(Q165="x",$Q$7,0),IF(R165="x",$R$7,0),IF(S165="x",$S$7,0),IF(T165="x",$T$7,0),IF(U165="x",$U$7,0),IF(V165="x",$V$7,0),IF(W165="x",$W$7,0),IF(X165="x",$X$7,0)-Y165)</f>
        <v>0</v>
      </c>
      <c r="AA165" s="21"/>
      <c r="AB165" s="29"/>
      <c r="AC165" s="7"/>
      <c r="AE165" s="5">
        <f>IF(AA165&lt;=$AD$5,0,MINUTE(AA165-$AD$5))</f>
        <v>0</v>
      </c>
    </row>
    <row r="166" spans="1:31">
      <c r="A166" s="8"/>
      <c r="B166" s="43">
        <v>159</v>
      </c>
      <c r="C166" s="8">
        <f>VLOOKUP(B166,Startovka!$A$2:$F$200,2,FALSE)</f>
        <v>0</v>
      </c>
      <c r="D166" s="8">
        <f>VLOOKUP(B166,Startovka!$A$2:$F$200,3,FALSE)</f>
        <v>0</v>
      </c>
      <c r="E166" s="8">
        <f>VLOOKUP(B166,Startovka!$A$2:$F$200,4,FALSE)</f>
        <v>0</v>
      </c>
      <c r="F166" s="35">
        <f>VLOOKUP(B166,Startovka!$A$2:$F$200,6,FALSE)</f>
        <v>0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>
        <f>IF(AA166&lt;=$AD$5,0,10*AE166)</f>
        <v>0</v>
      </c>
      <c r="Z166" s="3">
        <f>SUM(IF(G166="x",$G$7,0),IF(H166="x",$H$7,0),IF(I166="x",$I$7,0),IF(J166="x",$J$7,0),IF(K166="x",$K$7,0),IF(L166="x",$L$7,0),IF(M166="x",$M$7),IF(N166="x",$N$7,0),IF(O166="x",$O$7,0),IF(P166="x",$P$7,0),IF(Q166="x",$Q$7,0),IF(R166="x",$R$7,0),IF(S166="x",$S$7,0),IF(T166="x",$T$7,0),IF(U166="x",$U$7,0),IF(V166="x",$V$7,0),IF(W166="x",$W$7,0),IF(X166="x",$X$7,0)-Y166)</f>
        <v>0</v>
      </c>
      <c r="AA166" s="21"/>
      <c r="AB166" s="29"/>
      <c r="AC166" s="7"/>
      <c r="AE166" s="5">
        <f>IF(AA166&lt;=$AD$5,0,MINUTE(AA166-$AD$5))</f>
        <v>0</v>
      </c>
    </row>
    <row r="167" spans="1:31">
      <c r="A167" s="8"/>
      <c r="B167" s="44">
        <v>160</v>
      </c>
      <c r="C167" s="8">
        <f>VLOOKUP(B167,Startovka!$A$2:$F$200,2,FALSE)</f>
        <v>0</v>
      </c>
      <c r="D167" s="8">
        <f>VLOOKUP(B167,Startovka!$A$2:$F$200,3,FALSE)</f>
        <v>0</v>
      </c>
      <c r="E167" s="8">
        <f>VLOOKUP(B167,Startovka!$A$2:$F$200,4,FALSE)</f>
        <v>0</v>
      </c>
      <c r="F167" s="35">
        <f>VLOOKUP(B167,Startovka!$A$2:$F$200,6,FALSE)</f>
        <v>0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>
        <f>IF(AA167&lt;=$AD$5,0,10*AE167)</f>
        <v>0</v>
      </c>
      <c r="Z167" s="3">
        <f>SUM(IF(G167="x",$G$7,0),IF(H167="x",$H$7,0),IF(I167="x",$I$7,0),IF(J167="x",$J$7,0),IF(K167="x",$K$7,0),IF(L167="x",$L$7,0),IF(M167="x",$M$7),IF(N167="x",$N$7,0),IF(O167="x",$O$7,0),IF(P167="x",$P$7,0),IF(Q167="x",$Q$7,0),IF(R167="x",$R$7,0),IF(S167="x",$S$7,0),IF(T167="x",$T$7,0),IF(U167="x",$U$7,0),IF(V167="x",$V$7,0),IF(W167="x",$W$7,0),IF(X167="x",$X$7,0)-Y167)</f>
        <v>0</v>
      </c>
      <c r="AA167" s="21"/>
      <c r="AB167" s="29"/>
      <c r="AC167" s="7"/>
      <c r="AE167" s="5">
        <f>IF(AA167&lt;=$AD$5,0,MINUTE(AA167-$AD$5))</f>
        <v>0</v>
      </c>
    </row>
    <row r="168" spans="1:31">
      <c r="A168" s="8"/>
      <c r="B168" s="43">
        <v>161</v>
      </c>
      <c r="C168" s="8">
        <f>VLOOKUP(B168,Startovka!$A$2:$F$200,2,FALSE)</f>
        <v>0</v>
      </c>
      <c r="D168" s="8">
        <f>VLOOKUP(B168,Startovka!$A$2:$F$200,3,FALSE)</f>
        <v>0</v>
      </c>
      <c r="E168" s="8">
        <f>VLOOKUP(B168,Startovka!$A$2:$F$200,4,FALSE)</f>
        <v>0</v>
      </c>
      <c r="F168" s="35">
        <f>VLOOKUP(B168,Startovka!$A$2:$F$200,6,FALSE)</f>
        <v>0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>
        <f>IF(AA168&lt;=$AD$5,0,10*AE168)</f>
        <v>0</v>
      </c>
      <c r="Z168" s="3">
        <f>SUM(IF(G168="x",$G$7,0),IF(H168="x",$H$7,0),IF(I168="x",$I$7,0),IF(J168="x",$J$7,0),IF(K168="x",$K$7,0),IF(L168="x",$L$7,0),IF(M168="x",$M$7),IF(N168="x",$N$7,0),IF(O168="x",$O$7,0),IF(P168="x",$P$7,0),IF(Q168="x",$Q$7,0),IF(R168="x",$R$7,0),IF(S168="x",$S$7,0),IF(T168="x",$T$7,0),IF(U168="x",$U$7,0),IF(V168="x",$V$7,0),IF(W168="x",$W$7,0),IF(X168="x",$X$7,0)-Y168)</f>
        <v>0</v>
      </c>
      <c r="AA168" s="21"/>
      <c r="AB168" s="29"/>
      <c r="AC168" s="7"/>
      <c r="AE168" s="5">
        <f>IF(AA168&lt;=$AD$5,0,MINUTE(AA168-$AD$5))</f>
        <v>0</v>
      </c>
    </row>
    <row r="169" spans="1:31">
      <c r="A169" s="8"/>
      <c r="B169" s="44">
        <v>162</v>
      </c>
      <c r="C169" s="8">
        <f>VLOOKUP(B169,Startovka!$A$2:$F$200,2,FALSE)</f>
        <v>0</v>
      </c>
      <c r="D169" s="8">
        <f>VLOOKUP(B169,Startovka!$A$2:$F$200,3,FALSE)</f>
        <v>0</v>
      </c>
      <c r="E169" s="8">
        <f>VLOOKUP(B169,Startovka!$A$2:$F$200,4,FALSE)</f>
        <v>0</v>
      </c>
      <c r="F169" s="35">
        <f>VLOOKUP(B169,Startovka!$A$2:$F$200,6,FALSE)</f>
        <v>0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>
        <f>IF(AA169&lt;=$AD$5,0,10*AE169)</f>
        <v>0</v>
      </c>
      <c r="Z169" s="3">
        <f>SUM(IF(G169="x",$G$7,0),IF(H169="x",$H$7,0),IF(I169="x",$I$7,0),IF(J169="x",$J$7,0),IF(K169="x",$K$7,0),IF(L169="x",$L$7,0),IF(M169="x",$M$7),IF(N169="x",$N$7,0),IF(O169="x",$O$7,0),IF(P169="x",$P$7,0),IF(Q169="x",$Q$7,0),IF(R169="x",$R$7,0),IF(S169="x",$S$7,0),IF(T169="x",$T$7,0),IF(U169="x",$U$7,0),IF(V169="x",$V$7,0),IF(W169="x",$W$7,0),IF(X169="x",$X$7,0)-Y169)</f>
        <v>0</v>
      </c>
      <c r="AA169" s="21"/>
      <c r="AB169" s="29"/>
      <c r="AC169" s="7"/>
      <c r="AE169" s="5">
        <f>IF(AA169&lt;=$AD$5,0,MINUTE(AA169-$AD$5))</f>
        <v>0</v>
      </c>
    </row>
    <row r="170" spans="1:31">
      <c r="A170" s="8"/>
      <c r="B170" s="43">
        <v>163</v>
      </c>
      <c r="C170" s="8">
        <f>VLOOKUP(B170,Startovka!$A$2:$F$200,2,FALSE)</f>
        <v>0</v>
      </c>
      <c r="D170" s="8">
        <f>VLOOKUP(B170,Startovka!$A$2:$F$200,3,FALSE)</f>
        <v>0</v>
      </c>
      <c r="E170" s="8">
        <f>VLOOKUP(B170,Startovka!$A$2:$F$200,4,FALSE)</f>
        <v>0</v>
      </c>
      <c r="F170" s="35">
        <f>VLOOKUP(B170,Startovka!$A$2:$F$200,6,FALSE)</f>
        <v>0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>
        <f>IF(AA170&lt;=$AD$5,0,10*AE170)</f>
        <v>0</v>
      </c>
      <c r="Z170" s="3">
        <f>SUM(IF(G170="x",$G$7,0),IF(H170="x",$H$7,0),IF(I170="x",$I$7,0),IF(J170="x",$J$7,0),IF(K170="x",$K$7,0),IF(L170="x",$L$7,0),IF(M170="x",$M$7),IF(N170="x",$N$7,0),IF(O170="x",$O$7,0),IF(P170="x",$P$7,0),IF(Q170="x",$Q$7,0),IF(R170="x",$R$7,0),IF(S170="x",$S$7,0),IF(T170="x",$T$7,0),IF(U170="x",$U$7,0),IF(V170="x",$V$7,0),IF(W170="x",$W$7,0),IF(X170="x",$X$7,0)-Y170)</f>
        <v>0</v>
      </c>
      <c r="AA170" s="21"/>
      <c r="AB170" s="29"/>
      <c r="AC170" s="7"/>
      <c r="AE170" s="5">
        <f>IF(AA170&lt;=$AD$5,0,MINUTE(AA170-$AD$5))</f>
        <v>0</v>
      </c>
    </row>
    <row r="171" spans="1:31">
      <c r="A171" s="8"/>
      <c r="B171" s="44">
        <v>164</v>
      </c>
      <c r="C171" s="8">
        <f>VLOOKUP(B171,Startovka!$A$2:$F$200,2,FALSE)</f>
        <v>0</v>
      </c>
      <c r="D171" s="8">
        <f>VLOOKUP(B171,Startovka!$A$2:$F$200,3,FALSE)</f>
        <v>0</v>
      </c>
      <c r="E171" s="8">
        <f>VLOOKUP(B171,Startovka!$A$2:$F$200,4,FALSE)</f>
        <v>0</v>
      </c>
      <c r="F171" s="35">
        <f>VLOOKUP(B171,Startovka!$A$2:$F$200,6,FALSE)</f>
        <v>0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>
        <f>IF(AA171&lt;=$AD$5,0,10*AE171)</f>
        <v>0</v>
      </c>
      <c r="Z171" s="3">
        <f>SUM(IF(G171="x",$G$7,0),IF(H171="x",$H$7,0),IF(I171="x",$I$7,0),IF(J171="x",$J$7,0),IF(K171="x",$K$7,0),IF(L171="x",$L$7,0),IF(M171="x",$M$7),IF(N171="x",$N$7,0),IF(O171="x",$O$7,0),IF(P171="x",$P$7,0),IF(Q171="x",$Q$7,0),IF(R171="x",$R$7,0),IF(S171="x",$S$7,0),IF(T171="x",$T$7,0),IF(U171="x",$U$7,0),IF(V171="x",$V$7,0),IF(W171="x",$W$7,0),IF(X171="x",$X$7,0)-Y171)</f>
        <v>0</v>
      </c>
      <c r="AA171" s="21"/>
      <c r="AB171" s="29"/>
      <c r="AC171" s="7"/>
      <c r="AE171" s="5">
        <f>IF(AA171&lt;=$AD$5,0,MINUTE(AA171-$AD$5))</f>
        <v>0</v>
      </c>
    </row>
    <row r="172" spans="1:31">
      <c r="A172" s="8"/>
      <c r="B172" s="43">
        <v>165</v>
      </c>
      <c r="C172" s="8">
        <f>VLOOKUP(B172,Startovka!$A$2:$F$200,2,FALSE)</f>
        <v>0</v>
      </c>
      <c r="D172" s="8">
        <f>VLOOKUP(B172,Startovka!$A$2:$F$200,3,FALSE)</f>
        <v>0</v>
      </c>
      <c r="E172" s="8">
        <f>VLOOKUP(B172,Startovka!$A$2:$F$200,4,FALSE)</f>
        <v>0</v>
      </c>
      <c r="F172" s="35">
        <f>VLOOKUP(B172,Startovka!$A$2:$F$200,6,FALSE)</f>
        <v>0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>
        <f>IF(AA172&lt;=$AD$5,0,10*AE172)</f>
        <v>0</v>
      </c>
      <c r="Z172" s="3">
        <f>SUM(IF(G172="x",$G$7,0),IF(H172="x",$H$7,0),IF(I172="x",$I$7,0),IF(J172="x",$J$7,0),IF(K172="x",$K$7,0),IF(L172="x",$L$7,0),IF(M172="x",$M$7),IF(N172="x",$N$7,0),IF(O172="x",$O$7,0),IF(P172="x",$P$7,0),IF(Q172="x",$Q$7,0),IF(R172="x",$R$7,0),IF(S172="x",$S$7,0),IF(T172="x",$T$7,0),IF(U172="x",$U$7,0),IF(V172="x",$V$7,0),IF(W172="x",$W$7,0),IF(X172="x",$X$7,0)-Y172)</f>
        <v>0</v>
      </c>
      <c r="AA172" s="21"/>
      <c r="AB172" s="29"/>
      <c r="AC172" s="7"/>
      <c r="AE172" s="5">
        <f>IF(AA172&lt;=$AD$5,0,MINUTE(AA172-$AD$5))</f>
        <v>0</v>
      </c>
    </row>
    <row r="173" spans="1:31">
      <c r="A173" s="8"/>
      <c r="B173" s="44">
        <v>166</v>
      </c>
      <c r="C173" s="8">
        <f>VLOOKUP(B173,Startovka!$A$2:$F$200,2,FALSE)</f>
        <v>0</v>
      </c>
      <c r="D173" s="8">
        <f>VLOOKUP(B173,Startovka!$A$2:$F$200,3,FALSE)</f>
        <v>0</v>
      </c>
      <c r="E173" s="8">
        <f>VLOOKUP(B173,Startovka!$A$2:$F$200,4,FALSE)</f>
        <v>0</v>
      </c>
      <c r="F173" s="35">
        <f>VLOOKUP(B173,Startovka!$A$2:$F$200,6,FALSE)</f>
        <v>0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>
        <f>IF(AA173&lt;=$AD$5,0,10*AE173)</f>
        <v>0</v>
      </c>
      <c r="Z173" s="3">
        <f>SUM(IF(G173="x",$G$7,0),IF(H173="x",$H$7,0),IF(I173="x",$I$7,0),IF(J173="x",$J$7,0),IF(K173="x",$K$7,0),IF(L173="x",$L$7,0),IF(M173="x",$M$7),IF(N173="x",$N$7,0),IF(O173="x",$O$7,0),IF(P173="x",$P$7,0),IF(Q173="x",$Q$7,0),IF(R173="x",$R$7,0),IF(S173="x",$S$7,0),IF(T173="x",$T$7,0),IF(U173="x",$U$7,0),IF(V173="x",$V$7,0),IF(W173="x",$W$7,0),IF(X173="x",$X$7,0)-Y173)</f>
        <v>0</v>
      </c>
      <c r="AA173" s="21"/>
      <c r="AB173" s="29"/>
      <c r="AC173" s="7"/>
      <c r="AE173" s="5">
        <f>IF(AA173&lt;=$AD$5,0,MINUTE(AA173-$AD$5))</f>
        <v>0</v>
      </c>
    </row>
    <row r="174" spans="1:31">
      <c r="A174" s="8"/>
      <c r="B174" s="43">
        <v>167</v>
      </c>
      <c r="C174" s="8">
        <f>VLOOKUP(B174,Startovka!$A$2:$F$200,2,FALSE)</f>
        <v>0</v>
      </c>
      <c r="D174" s="8">
        <f>VLOOKUP(B174,Startovka!$A$2:$F$200,3,FALSE)</f>
        <v>0</v>
      </c>
      <c r="E174" s="8">
        <f>VLOOKUP(B174,Startovka!$A$2:$F$200,4,FALSE)</f>
        <v>0</v>
      </c>
      <c r="F174" s="35">
        <f>VLOOKUP(B174,Startovka!$A$2:$F$200,6,FALSE)</f>
        <v>0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>
        <f>IF(AA174&lt;=$AD$5,0,10*AE174)</f>
        <v>0</v>
      </c>
      <c r="Z174" s="3">
        <f>SUM(IF(G174="x",$G$7,0),IF(H174="x",$H$7,0),IF(I174="x",$I$7,0),IF(J174="x",$J$7,0),IF(K174="x",$K$7,0),IF(L174="x",$L$7,0),IF(M174="x",$M$7),IF(N174="x",$N$7,0),IF(O174="x",$O$7,0),IF(P174="x",$P$7,0),IF(Q174="x",$Q$7,0),IF(R174="x",$R$7,0),IF(S174="x",$S$7,0),IF(T174="x",$T$7,0),IF(U174="x",$U$7,0),IF(V174="x",$V$7,0),IF(W174="x",$W$7,0),IF(X174="x",$X$7,0)-Y174)</f>
        <v>0</v>
      </c>
      <c r="AA174" s="21"/>
      <c r="AB174" s="29"/>
      <c r="AC174" s="7"/>
      <c r="AE174" s="5">
        <f>IF(AA174&lt;=$AD$5,0,MINUTE(AA174-$AD$5))</f>
        <v>0</v>
      </c>
    </row>
    <row r="175" spans="1:31">
      <c r="A175" s="8"/>
      <c r="B175" s="44">
        <v>168</v>
      </c>
      <c r="C175" s="8">
        <f>VLOOKUP(B175,Startovka!$A$2:$F$200,2,FALSE)</f>
        <v>0</v>
      </c>
      <c r="D175" s="8">
        <f>VLOOKUP(B175,Startovka!$A$2:$F$200,3,FALSE)</f>
        <v>0</v>
      </c>
      <c r="E175" s="8">
        <f>VLOOKUP(B175,Startovka!$A$2:$F$200,4,FALSE)</f>
        <v>0</v>
      </c>
      <c r="F175" s="35">
        <f>VLOOKUP(B175,Startovka!$A$2:$F$200,6,FALSE)</f>
        <v>0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>
        <f>IF(AA175&lt;=$AD$5,0,10*AE175)</f>
        <v>0</v>
      </c>
      <c r="Z175" s="3">
        <f>SUM(IF(G175="x",$G$7,0),IF(H175="x",$H$7,0),IF(I175="x",$I$7,0),IF(J175="x",$J$7,0),IF(K175="x",$K$7,0),IF(L175="x",$L$7,0),IF(M175="x",$M$7),IF(N175="x",$N$7,0),IF(O175="x",$O$7,0),IF(P175="x",$P$7,0),IF(Q175="x",$Q$7,0),IF(R175="x",$R$7,0),IF(S175="x",$S$7,0),IF(T175="x",$T$7,0),IF(U175="x",$U$7,0),IF(V175="x",$V$7,0),IF(W175="x",$W$7,0),IF(X175="x",$X$7,0)-Y175)</f>
        <v>0</v>
      </c>
      <c r="AA175" s="21"/>
      <c r="AB175" s="29"/>
      <c r="AC175" s="7"/>
      <c r="AE175" s="5">
        <f>IF(AA175&lt;=$AD$5,0,MINUTE(AA175-$AD$5))</f>
        <v>0</v>
      </c>
    </row>
    <row r="176" spans="1:31">
      <c r="A176" s="8"/>
      <c r="B176" s="43">
        <v>169</v>
      </c>
      <c r="C176" s="8">
        <f>VLOOKUP(B176,Startovka!$A$2:$F$200,2,FALSE)</f>
        <v>0</v>
      </c>
      <c r="D176" s="8">
        <f>VLOOKUP(B176,Startovka!$A$2:$F$200,3,FALSE)</f>
        <v>0</v>
      </c>
      <c r="E176" s="8">
        <f>VLOOKUP(B176,Startovka!$A$2:$F$200,4,FALSE)</f>
        <v>0</v>
      </c>
      <c r="F176" s="35">
        <f>VLOOKUP(B176,Startovka!$A$2:$F$200,6,FALSE)</f>
        <v>0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>
        <f>IF(AA176&lt;=$AD$5,0,10*AE176)</f>
        <v>0</v>
      </c>
      <c r="Z176" s="3">
        <f>SUM(IF(G176="x",$G$7,0),IF(H176="x",$H$7,0),IF(I176="x",$I$7,0),IF(J176="x",$J$7,0),IF(K176="x",$K$7,0),IF(L176="x",$L$7,0),IF(M176="x",$M$7),IF(N176="x",$N$7,0),IF(O176="x",$O$7,0),IF(P176="x",$P$7,0),IF(Q176="x",$Q$7,0),IF(R176="x",$R$7,0),IF(S176="x",$S$7,0),IF(T176="x",$T$7,0),IF(U176="x",$U$7,0),IF(V176="x",$V$7,0),IF(W176="x",$W$7,0),IF(X176="x",$X$7,0)-Y176)</f>
        <v>0</v>
      </c>
      <c r="AA176" s="21"/>
      <c r="AB176" s="29"/>
      <c r="AC176" s="7"/>
      <c r="AE176" s="5">
        <f>IF(AA176&lt;=$AD$5,0,MINUTE(AA176-$AD$5))</f>
        <v>0</v>
      </c>
    </row>
    <row r="177" spans="1:31">
      <c r="A177" s="8"/>
      <c r="B177" s="44">
        <v>170</v>
      </c>
      <c r="C177" s="8">
        <f>VLOOKUP(B177,Startovka!$A$2:$F$200,2,FALSE)</f>
        <v>0</v>
      </c>
      <c r="D177" s="8">
        <f>VLOOKUP(B177,Startovka!$A$2:$F$200,3,FALSE)</f>
        <v>0</v>
      </c>
      <c r="E177" s="8">
        <f>VLOOKUP(B177,Startovka!$A$2:$F$200,4,FALSE)</f>
        <v>0</v>
      </c>
      <c r="F177" s="35">
        <f>VLOOKUP(B177,Startovka!$A$2:$F$200,6,FALSE)</f>
        <v>0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>
        <f>IF(AA177&lt;=$AD$5,0,10*AE177)</f>
        <v>0</v>
      </c>
      <c r="Z177" s="3">
        <f>SUM(IF(G177="x",$G$7,0),IF(H177="x",$H$7,0),IF(I177="x",$I$7,0),IF(J177="x",$J$7,0),IF(K177="x",$K$7,0),IF(L177="x",$L$7,0),IF(M177="x",$M$7),IF(N177="x",$N$7,0),IF(O177="x",$O$7,0),IF(P177="x",$P$7,0),IF(Q177="x",$Q$7,0),IF(R177="x",$R$7,0),IF(S177="x",$S$7,0),IF(T177="x",$T$7,0),IF(U177="x",$U$7,0),IF(V177="x",$V$7,0),IF(W177="x",$W$7,0),IF(X177="x",$X$7,0)-Y177)</f>
        <v>0</v>
      </c>
      <c r="AA177" s="21"/>
      <c r="AB177" s="29"/>
      <c r="AC177" s="7"/>
      <c r="AE177" s="5">
        <f>IF(AA177&lt;=$AD$5,0,MINUTE(AA177-$AD$5))</f>
        <v>0</v>
      </c>
    </row>
    <row r="178" spans="1:31">
      <c r="A178" s="8"/>
      <c r="B178" s="43">
        <v>171</v>
      </c>
      <c r="C178" s="8">
        <f>VLOOKUP(B178,Startovka!$A$2:$F$200,2,FALSE)</f>
        <v>0</v>
      </c>
      <c r="D178" s="8">
        <f>VLOOKUP(B178,Startovka!$A$2:$F$200,3,FALSE)</f>
        <v>0</v>
      </c>
      <c r="E178" s="8">
        <f>VLOOKUP(B178,Startovka!$A$2:$F$200,4,FALSE)</f>
        <v>0</v>
      </c>
      <c r="F178" s="35">
        <f>VLOOKUP(B178,Startovka!$A$2:$F$200,6,FALSE)</f>
        <v>0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>
        <f>IF(AA178&lt;=$AD$5,0,10*AE178)</f>
        <v>0</v>
      </c>
      <c r="Z178" s="3">
        <f>SUM(IF(G178="x",$G$7,0),IF(H178="x",$H$7,0),IF(I178="x",$I$7,0),IF(J178="x",$J$7,0),IF(K178="x",$K$7,0),IF(L178="x",$L$7,0),IF(M178="x",$M$7),IF(N178="x",$N$7,0),IF(O178="x",$O$7,0),IF(P178="x",$P$7,0),IF(Q178="x",$Q$7,0),IF(R178="x",$R$7,0),IF(S178="x",$S$7,0),IF(T178="x",$T$7,0),IF(U178="x",$U$7,0),IF(V178="x",$V$7,0),IF(W178="x",$W$7,0),IF(X178="x",$X$7,0)-Y178)</f>
        <v>0</v>
      </c>
      <c r="AA178" s="21"/>
      <c r="AB178" s="29"/>
      <c r="AC178" s="7"/>
      <c r="AE178" s="5">
        <f>IF(AA178&lt;=$AD$5,0,MINUTE(AA178-$AD$5))</f>
        <v>0</v>
      </c>
    </row>
    <row r="179" spans="1:31">
      <c r="A179" s="8"/>
      <c r="B179" s="44">
        <v>172</v>
      </c>
      <c r="C179" s="8">
        <f>VLOOKUP(B179,Startovka!$A$2:$F$200,2,FALSE)</f>
        <v>0</v>
      </c>
      <c r="D179" s="8">
        <f>VLOOKUP(B179,Startovka!$A$2:$F$200,3,FALSE)</f>
        <v>0</v>
      </c>
      <c r="E179" s="8">
        <f>VLOOKUP(B179,Startovka!$A$2:$F$200,4,FALSE)</f>
        <v>0</v>
      </c>
      <c r="F179" s="35">
        <f>VLOOKUP(B179,Startovka!$A$2:$F$200,6,FALSE)</f>
        <v>0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>
        <f>IF(AA179&lt;=$AD$5,0,10*AE179)</f>
        <v>0</v>
      </c>
      <c r="Z179" s="3">
        <f>SUM(IF(G179="x",$G$7,0),IF(H179="x",$H$7,0),IF(I179="x",$I$7,0),IF(J179="x",$J$7,0),IF(K179="x",$K$7,0),IF(L179="x",$L$7,0),IF(M179="x",$M$7),IF(N179="x",$N$7,0),IF(O179="x",$O$7,0),IF(P179="x",$P$7,0),IF(Q179="x",$Q$7,0),IF(R179="x",$R$7,0),IF(S179="x",$S$7,0),IF(T179="x",$T$7,0),IF(U179="x",$U$7,0),IF(V179="x",$V$7,0),IF(W179="x",$W$7,0),IF(X179="x",$X$7,0)-Y179)</f>
        <v>0</v>
      </c>
      <c r="AA179" s="21"/>
      <c r="AB179" s="29"/>
      <c r="AC179" s="7"/>
      <c r="AE179" s="5">
        <f>IF(AA179&lt;=$AD$5,0,MINUTE(AA179-$AD$5))</f>
        <v>0</v>
      </c>
    </row>
    <row r="180" spans="1:31">
      <c r="A180" s="8"/>
      <c r="B180" s="43">
        <v>173</v>
      </c>
      <c r="C180" s="8">
        <f>VLOOKUP(B180,Startovka!$A$2:$F$200,2,FALSE)</f>
        <v>0</v>
      </c>
      <c r="D180" s="8">
        <f>VLOOKUP(B180,Startovka!$A$2:$F$200,3,FALSE)</f>
        <v>0</v>
      </c>
      <c r="E180" s="8">
        <f>VLOOKUP(B180,Startovka!$A$2:$F$200,4,FALSE)</f>
        <v>0</v>
      </c>
      <c r="F180" s="35">
        <f>VLOOKUP(B180,Startovka!$A$2:$F$200,6,FALSE)</f>
        <v>0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>
        <f>IF(AA180&lt;=$AD$5,0,10*AE180)</f>
        <v>0</v>
      </c>
      <c r="Z180" s="3">
        <f>SUM(IF(G180="x",$G$7,0),IF(H180="x",$H$7,0),IF(I180="x",$I$7,0),IF(J180="x",$J$7,0),IF(K180="x",$K$7,0),IF(L180="x",$L$7,0),IF(M180="x",$M$7),IF(N180="x",$N$7,0),IF(O180="x",$O$7,0),IF(P180="x",$P$7,0),IF(Q180="x",$Q$7,0),IF(R180="x",$R$7,0),IF(S180="x",$S$7,0),IF(T180="x",$T$7,0),IF(U180="x",$U$7,0),IF(V180="x",$V$7,0),IF(W180="x",$W$7,0),IF(X180="x",$X$7,0)-Y180)</f>
        <v>0</v>
      </c>
      <c r="AA180" s="21"/>
      <c r="AB180" s="29"/>
      <c r="AC180" s="7"/>
      <c r="AE180" s="5">
        <f>IF(AA180&lt;=$AD$5,0,MINUTE(AA180-$AD$5))</f>
        <v>0</v>
      </c>
    </row>
    <row r="181" spans="1:31">
      <c r="A181" s="8"/>
      <c r="B181" s="44">
        <v>174</v>
      </c>
      <c r="C181" s="8">
        <f>VLOOKUP(B181,Startovka!$A$2:$F$200,2,FALSE)</f>
        <v>0</v>
      </c>
      <c r="D181" s="8">
        <f>VLOOKUP(B181,Startovka!$A$2:$F$200,3,FALSE)</f>
        <v>0</v>
      </c>
      <c r="E181" s="8">
        <f>VLOOKUP(B181,Startovka!$A$2:$F$200,4,FALSE)</f>
        <v>0</v>
      </c>
      <c r="F181" s="35">
        <f>VLOOKUP(B181,Startovka!$A$2:$F$200,6,FALSE)</f>
        <v>0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>
        <f>IF(AA181&lt;=$AD$5,0,10*AE181)</f>
        <v>0</v>
      </c>
      <c r="Z181" s="3">
        <f>SUM(IF(G181="x",$G$7,0),IF(H181="x",$H$7,0),IF(I181="x",$I$7,0),IF(J181="x",$J$7,0),IF(K181="x",$K$7,0),IF(L181="x",$L$7,0),IF(M181="x",$M$7),IF(N181="x",$N$7,0),IF(O181="x",$O$7,0),IF(P181="x",$P$7,0),IF(Q181="x",$Q$7,0),IF(R181="x",$R$7,0),IF(S181="x",$S$7,0),IF(T181="x",$T$7,0),IF(U181="x",$U$7,0),IF(V181="x",$V$7,0),IF(W181="x",$W$7,0),IF(X181="x",$X$7,0)-Y181)</f>
        <v>0</v>
      </c>
      <c r="AA181" s="21"/>
      <c r="AB181" s="29"/>
      <c r="AC181" s="7"/>
      <c r="AE181" s="5">
        <f>IF(AA181&lt;=$AD$5,0,MINUTE(AA181-$AD$5))</f>
        <v>0</v>
      </c>
    </row>
    <row r="182" spans="1:31">
      <c r="A182" s="8"/>
      <c r="B182" s="43">
        <v>175</v>
      </c>
      <c r="C182" s="8">
        <f>VLOOKUP(B182,Startovka!$A$2:$F$200,2,FALSE)</f>
        <v>0</v>
      </c>
      <c r="D182" s="8">
        <f>VLOOKUP(B182,Startovka!$A$2:$F$200,3,FALSE)</f>
        <v>0</v>
      </c>
      <c r="E182" s="8">
        <f>VLOOKUP(B182,Startovka!$A$2:$F$200,4,FALSE)</f>
        <v>0</v>
      </c>
      <c r="F182" s="35">
        <f>VLOOKUP(B182,Startovka!$A$2:$F$200,6,FALSE)</f>
        <v>0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>
        <f>IF(AA182&lt;=$AD$5,0,10*AE182)</f>
        <v>0</v>
      </c>
      <c r="Z182" s="3">
        <f>SUM(IF(G182="x",$G$7,0),IF(H182="x",$H$7,0),IF(I182="x",$I$7,0),IF(J182="x",$J$7,0),IF(K182="x",$K$7,0),IF(L182="x",$L$7,0),IF(M182="x",$M$7),IF(N182="x",$N$7,0),IF(O182="x",$O$7,0),IF(P182="x",$P$7,0),IF(Q182="x",$Q$7,0),IF(R182="x",$R$7,0),IF(S182="x",$S$7,0),IF(T182="x",$T$7,0),IF(U182="x",$U$7,0),IF(V182="x",$V$7,0),IF(W182="x",$W$7,0),IF(X182="x",$X$7,0)-Y182)</f>
        <v>0</v>
      </c>
      <c r="AA182" s="21"/>
      <c r="AB182" s="29"/>
      <c r="AC182" s="7"/>
      <c r="AE182" s="5">
        <f>IF(AA182&lt;=$AD$5,0,MINUTE(AA182-$AD$5))</f>
        <v>0</v>
      </c>
    </row>
    <row r="183" spans="1:31">
      <c r="A183" s="8"/>
      <c r="B183" s="44">
        <v>176</v>
      </c>
      <c r="C183" s="8">
        <f>VLOOKUP(B183,Startovka!$A$2:$F$200,2,FALSE)</f>
        <v>0</v>
      </c>
      <c r="D183" s="8">
        <f>VLOOKUP(B183,Startovka!$A$2:$F$200,3,FALSE)</f>
        <v>0</v>
      </c>
      <c r="E183" s="8">
        <f>VLOOKUP(B183,Startovka!$A$2:$F$200,4,FALSE)</f>
        <v>0</v>
      </c>
      <c r="F183" s="35">
        <f>VLOOKUP(B183,Startovka!$A$2:$F$200,6,FALSE)</f>
        <v>0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>
        <f>IF(AA183&lt;=$AD$5,0,10*AE183)</f>
        <v>0</v>
      </c>
      <c r="Z183" s="3">
        <f>SUM(IF(G183="x",$G$7,0),IF(H183="x",$H$7,0),IF(I183="x",$I$7,0),IF(J183="x",$J$7,0),IF(K183="x",$K$7,0),IF(L183="x",$L$7,0),IF(M183="x",$M$7),IF(N183="x",$N$7,0),IF(O183="x",$O$7,0),IF(P183="x",$P$7,0),IF(Q183="x",$Q$7,0),IF(R183="x",$R$7,0),IF(S183="x",$S$7,0),IF(T183="x",$T$7,0),IF(U183="x",$U$7,0),IF(V183="x",$V$7,0),IF(W183="x",$W$7,0),IF(X183="x",$X$7,0)-Y183)</f>
        <v>0</v>
      </c>
      <c r="AA183" s="21"/>
      <c r="AB183" s="29"/>
      <c r="AC183" s="7"/>
      <c r="AE183" s="5">
        <f>IF(AA183&lt;=$AD$5,0,MINUTE(AA183-$AD$5))</f>
        <v>0</v>
      </c>
    </row>
    <row r="184" spans="1:31">
      <c r="A184" s="8"/>
      <c r="B184" s="43">
        <v>177</v>
      </c>
      <c r="C184" s="8">
        <f>VLOOKUP(B184,Startovka!$A$2:$F$200,2,FALSE)</f>
        <v>0</v>
      </c>
      <c r="D184" s="8">
        <f>VLOOKUP(B184,Startovka!$A$2:$F$200,3,FALSE)</f>
        <v>0</v>
      </c>
      <c r="E184" s="8">
        <f>VLOOKUP(B184,Startovka!$A$2:$F$200,4,FALSE)</f>
        <v>0</v>
      </c>
      <c r="F184" s="35">
        <f>VLOOKUP(B184,Startovka!$A$2:$F$200,6,FALSE)</f>
        <v>0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>
        <f>IF(AA184&lt;=$AD$5,0,10*AE184)</f>
        <v>0</v>
      </c>
      <c r="Z184" s="3">
        <f>SUM(IF(G184="x",$G$7,0),IF(H184="x",$H$7,0),IF(I184="x",$I$7,0),IF(J184="x",$J$7,0),IF(K184="x",$K$7,0),IF(L184="x",$L$7,0),IF(M184="x",$M$7),IF(N184="x",$N$7,0),IF(O184="x",$O$7,0),IF(P184="x",$P$7,0),IF(Q184="x",$Q$7,0),IF(R184="x",$R$7,0),IF(S184="x",$S$7,0),IF(T184="x",$T$7,0),IF(U184="x",$U$7,0),IF(V184="x",$V$7,0),IF(W184="x",$W$7,0),IF(X184="x",$X$7,0)-Y184)</f>
        <v>0</v>
      </c>
      <c r="AA184" s="21"/>
      <c r="AB184" s="29"/>
      <c r="AC184" s="7"/>
      <c r="AE184" s="5">
        <f>IF(AA184&lt;=$AD$5,0,MINUTE(AA184-$AD$5))</f>
        <v>0</v>
      </c>
    </row>
    <row r="185" spans="1:31">
      <c r="A185" s="8"/>
      <c r="B185" s="44">
        <v>178</v>
      </c>
      <c r="C185" s="8">
        <f>VLOOKUP(B185,Startovka!$A$2:$F$200,2,FALSE)</f>
        <v>0</v>
      </c>
      <c r="D185" s="8">
        <f>VLOOKUP(B185,Startovka!$A$2:$F$200,3,FALSE)</f>
        <v>0</v>
      </c>
      <c r="E185" s="8">
        <f>VLOOKUP(B185,Startovka!$A$2:$F$200,4,FALSE)</f>
        <v>0</v>
      </c>
      <c r="F185" s="35">
        <f>VLOOKUP(B185,Startovka!$A$2:$F$200,6,FALSE)</f>
        <v>0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>
        <f>IF(AA185&lt;=$AD$5,0,10*AE185)</f>
        <v>0</v>
      </c>
      <c r="Z185" s="3">
        <f>SUM(IF(G185="x",$G$7,0),IF(H185="x",$H$7,0),IF(I185="x",$I$7,0),IF(J185="x",$J$7,0),IF(K185="x",$K$7,0),IF(L185="x",$L$7,0),IF(M185="x",$M$7),IF(N185="x",$N$7,0),IF(O185="x",$O$7,0),IF(P185="x",$P$7,0),IF(Q185="x",$Q$7,0),IF(R185="x",$R$7,0),IF(S185="x",$S$7,0),IF(T185="x",$T$7,0),IF(U185="x",$U$7,0),IF(V185="x",$V$7,0),IF(W185="x",$W$7,0),IF(X185="x",$X$7,0)-Y185)</f>
        <v>0</v>
      </c>
      <c r="AA185" s="21"/>
      <c r="AB185" s="29"/>
      <c r="AC185" s="7"/>
      <c r="AE185" s="5">
        <f>IF(AA185&lt;=$AD$5,0,MINUTE(AA185-$AD$5))</f>
        <v>0</v>
      </c>
    </row>
    <row r="186" spans="1:31">
      <c r="A186" s="8"/>
      <c r="B186" s="43">
        <v>179</v>
      </c>
      <c r="C186" s="8">
        <f>VLOOKUP(B186,Startovka!$A$2:$F$200,2,FALSE)</f>
        <v>0</v>
      </c>
      <c r="D186" s="8">
        <f>VLOOKUP(B186,Startovka!$A$2:$F$200,3,FALSE)</f>
        <v>0</v>
      </c>
      <c r="E186" s="8">
        <f>VLOOKUP(B186,Startovka!$A$2:$F$200,4,FALSE)</f>
        <v>0</v>
      </c>
      <c r="F186" s="35">
        <f>VLOOKUP(B186,Startovka!$A$2:$F$200,6,FALSE)</f>
        <v>0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>
        <f>IF(AA186&lt;=$AD$5,0,10*AE186)</f>
        <v>0</v>
      </c>
      <c r="Z186" s="3">
        <f>SUM(IF(G186="x",$G$7,0),IF(H186="x",$H$7,0),IF(I186="x",$I$7,0),IF(J186="x",$J$7,0),IF(K186="x",$K$7,0),IF(L186="x",$L$7,0),IF(M186="x",$M$7),IF(N186="x",$N$7,0),IF(O186="x",$O$7,0),IF(P186="x",$P$7,0),IF(Q186="x",$Q$7,0),IF(R186="x",$R$7,0),IF(S186="x",$S$7,0),IF(T186="x",$T$7,0),IF(U186="x",$U$7,0),IF(V186="x",$V$7,0),IF(W186="x",$W$7,0),IF(X186="x",$X$7,0)-Y186)</f>
        <v>0</v>
      </c>
      <c r="AA186" s="21"/>
      <c r="AB186" s="29"/>
      <c r="AC186" s="7"/>
      <c r="AE186" s="5">
        <f>IF(AA186&lt;=$AD$5,0,MINUTE(AA186-$AD$5))</f>
        <v>0</v>
      </c>
    </row>
    <row r="187" spans="1:31">
      <c r="A187" s="8"/>
      <c r="B187" s="44">
        <v>180</v>
      </c>
      <c r="C187" s="8">
        <f>VLOOKUP(B187,Startovka!$A$2:$F$200,2,FALSE)</f>
        <v>0</v>
      </c>
      <c r="D187" s="8">
        <f>VLOOKUP(B187,Startovka!$A$2:$F$200,3,FALSE)</f>
        <v>0</v>
      </c>
      <c r="E187" s="8">
        <f>VLOOKUP(B187,Startovka!$A$2:$F$200,4,FALSE)</f>
        <v>0</v>
      </c>
      <c r="F187" s="35">
        <f>VLOOKUP(B187,Startovka!$A$2:$F$200,6,FALSE)</f>
        <v>0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>
        <f>IF(AA187&lt;=$AD$5,0,10*AE187)</f>
        <v>0</v>
      </c>
      <c r="Z187" s="3">
        <f>SUM(IF(G187="x",$G$7,0),IF(H187="x",$H$7,0),IF(I187="x",$I$7,0),IF(J187="x",$J$7,0),IF(K187="x",$K$7,0),IF(L187="x",$L$7,0),IF(M187="x",$M$7),IF(N187="x",$N$7,0),IF(O187="x",$O$7,0),IF(P187="x",$P$7,0),IF(Q187="x",$Q$7,0),IF(R187="x",$R$7,0),IF(S187="x",$S$7,0),IF(T187="x",$T$7,0),IF(U187="x",$U$7,0),IF(V187="x",$V$7,0),IF(W187="x",$W$7,0),IF(X187="x",$X$7,0)-Y187)</f>
        <v>0</v>
      </c>
      <c r="AA187" s="21"/>
      <c r="AB187" s="29"/>
      <c r="AC187" s="7"/>
      <c r="AE187" s="5">
        <f>IF(AA187&lt;=$AD$5,0,MINUTE(AA187-$AD$5))</f>
        <v>0</v>
      </c>
    </row>
    <row r="188" spans="1:31">
      <c r="A188" s="8"/>
      <c r="B188" s="43">
        <v>181</v>
      </c>
      <c r="C188" s="8">
        <f>VLOOKUP(B188,Startovka!$A$2:$F$200,2,FALSE)</f>
        <v>0</v>
      </c>
      <c r="D188" s="8">
        <f>VLOOKUP(B188,Startovka!$A$2:$F$200,3,FALSE)</f>
        <v>0</v>
      </c>
      <c r="E188" s="8">
        <f>VLOOKUP(B188,Startovka!$A$2:$F$200,4,FALSE)</f>
        <v>0</v>
      </c>
      <c r="F188" s="35">
        <f>VLOOKUP(B188,Startovka!$A$2:$F$200,6,FALSE)</f>
        <v>0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>
        <f>IF(AA188&lt;=$AD$5,0,10*AE188)</f>
        <v>0</v>
      </c>
      <c r="Z188" s="3">
        <f>SUM(IF(G188="x",$G$7,0),IF(H188="x",$H$7,0),IF(I188="x",$I$7,0),IF(J188="x",$J$7,0),IF(K188="x",$K$7,0),IF(L188="x",$L$7,0),IF(M188="x",$M$7),IF(N188="x",$N$7,0),IF(O188="x",$O$7,0),IF(P188="x",$P$7,0),IF(Q188="x",$Q$7,0),IF(R188="x",$R$7,0),IF(S188="x",$S$7,0),IF(T188="x",$T$7,0),IF(U188="x",$U$7,0),IF(V188="x",$V$7,0),IF(W188="x",$W$7,0),IF(X188="x",$X$7,0)-Y188)</f>
        <v>0</v>
      </c>
      <c r="AA188" s="21"/>
      <c r="AB188" s="29"/>
      <c r="AC188" s="7"/>
      <c r="AE188" s="5">
        <f>IF(AA188&lt;=$AD$5,0,MINUTE(AA188-$AD$5))</f>
        <v>0</v>
      </c>
    </row>
    <row r="189" spans="1:31">
      <c r="A189" s="8"/>
      <c r="B189" s="44">
        <v>182</v>
      </c>
      <c r="C189" s="8">
        <f>VLOOKUP(B189,Startovka!$A$2:$F$200,2,FALSE)</f>
        <v>0</v>
      </c>
      <c r="D189" s="8">
        <f>VLOOKUP(B189,Startovka!$A$2:$F$200,3,FALSE)</f>
        <v>0</v>
      </c>
      <c r="E189" s="8">
        <f>VLOOKUP(B189,Startovka!$A$2:$F$200,4,FALSE)</f>
        <v>0</v>
      </c>
      <c r="F189" s="35">
        <f>VLOOKUP(B189,Startovka!$A$2:$F$200,6,FALSE)</f>
        <v>0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>
        <f>IF(AA189&lt;=$AD$5,0,10*AE189)</f>
        <v>0</v>
      </c>
      <c r="Z189" s="3">
        <f>SUM(IF(G189="x",$G$7,0),IF(H189="x",$H$7,0),IF(I189="x",$I$7,0),IF(J189="x",$J$7,0),IF(K189="x",$K$7,0),IF(L189="x",$L$7,0),IF(M189="x",$M$7),IF(N189="x",$N$7,0),IF(O189="x",$O$7,0),IF(P189="x",$P$7,0),IF(Q189="x",$Q$7,0),IF(R189="x",$R$7,0),IF(S189="x",$S$7,0),IF(T189="x",$T$7,0),IF(U189="x",$U$7,0),IF(V189="x",$V$7,0),IF(W189="x",$W$7,0),IF(X189="x",$X$7,0)-Y189)</f>
        <v>0</v>
      </c>
      <c r="AA189" s="21"/>
      <c r="AB189" s="29"/>
      <c r="AC189" s="7"/>
      <c r="AE189" s="5">
        <f>IF(AA189&lt;=$AD$5,0,MINUTE(AA189-$AD$5))</f>
        <v>0</v>
      </c>
    </row>
    <row r="190" spans="1:31">
      <c r="A190" s="8"/>
      <c r="B190" s="43">
        <v>183</v>
      </c>
      <c r="C190" s="8">
        <f>VLOOKUP(B190,Startovka!$A$2:$F$200,2,FALSE)</f>
        <v>0</v>
      </c>
      <c r="D190" s="8">
        <f>VLOOKUP(B190,Startovka!$A$2:$F$200,3,FALSE)</f>
        <v>0</v>
      </c>
      <c r="E190" s="8">
        <f>VLOOKUP(B190,Startovka!$A$2:$F$200,4,FALSE)</f>
        <v>0</v>
      </c>
      <c r="F190" s="35">
        <f>VLOOKUP(B190,Startovka!$A$2:$F$200,6,FALSE)</f>
        <v>0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>
        <f>IF(AA190&lt;=$AD$5,0,10*AE190)</f>
        <v>0</v>
      </c>
      <c r="Z190" s="3">
        <f>SUM(IF(G190="x",$G$7,0),IF(H190="x",$H$7,0),IF(I190="x",$I$7,0),IF(J190="x",$J$7,0),IF(K190="x",$K$7,0),IF(L190="x",$L$7,0),IF(M190="x",$M$7),IF(N190="x",$N$7,0),IF(O190="x",$O$7,0),IF(P190="x",$P$7,0),IF(Q190="x",$Q$7,0),IF(R190="x",$R$7,0),IF(S190="x",$S$7,0),IF(T190="x",$T$7,0),IF(U190="x",$U$7,0),IF(V190="x",$V$7,0),IF(W190="x",$W$7,0),IF(X190="x",$X$7,0)-Y190)</f>
        <v>0</v>
      </c>
      <c r="AA190" s="21"/>
      <c r="AB190" s="29"/>
      <c r="AC190" s="7"/>
      <c r="AE190" s="5">
        <f>IF(AA190&lt;=$AD$5,0,MINUTE(AA190-$AD$5))</f>
        <v>0</v>
      </c>
    </row>
    <row r="191" spans="1:31">
      <c r="A191" s="8"/>
      <c r="B191" s="44">
        <v>184</v>
      </c>
      <c r="C191" s="8">
        <f>VLOOKUP(B191,Startovka!$A$2:$F$200,2,FALSE)</f>
        <v>0</v>
      </c>
      <c r="D191" s="8">
        <f>VLOOKUP(B191,Startovka!$A$2:$F$200,3,FALSE)</f>
        <v>0</v>
      </c>
      <c r="E191" s="8">
        <f>VLOOKUP(B191,Startovka!$A$2:$F$200,4,FALSE)</f>
        <v>0</v>
      </c>
      <c r="F191" s="35">
        <f>VLOOKUP(B191,Startovka!$A$2:$F$200,6,FALSE)</f>
        <v>0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>
        <f>IF(AA191&lt;=$AD$5,0,10*AE191)</f>
        <v>0</v>
      </c>
      <c r="Z191" s="3">
        <f>SUM(IF(G191="x",$G$7,0),IF(H191="x",$H$7,0),IF(I191="x",$I$7,0),IF(J191="x",$J$7,0),IF(K191="x",$K$7,0),IF(L191="x",$L$7,0),IF(M191="x",$M$7),IF(N191="x",$N$7,0),IF(O191="x",$O$7,0),IF(P191="x",$P$7,0),IF(Q191="x",$Q$7,0),IF(R191="x",$R$7,0),IF(S191="x",$S$7,0),IF(T191="x",$T$7,0),IF(U191="x",$U$7,0),IF(V191="x",$V$7,0),IF(W191="x",$W$7,0),IF(X191="x",$X$7,0)-Y191)</f>
        <v>0</v>
      </c>
      <c r="AA191" s="21"/>
      <c r="AB191" s="29"/>
      <c r="AC191" s="7"/>
      <c r="AE191" s="5">
        <f>IF(AA191&lt;=$AD$5,0,MINUTE(AA191-$AD$5))</f>
        <v>0</v>
      </c>
    </row>
    <row r="192" spans="1:31">
      <c r="A192" s="8"/>
      <c r="B192" s="43">
        <v>185</v>
      </c>
      <c r="C192" s="8">
        <f>VLOOKUP(B192,Startovka!$A$2:$F$200,2,FALSE)</f>
        <v>0</v>
      </c>
      <c r="D192" s="8">
        <f>VLOOKUP(B192,Startovka!$A$2:$F$200,3,FALSE)</f>
        <v>0</v>
      </c>
      <c r="E192" s="8">
        <f>VLOOKUP(B192,Startovka!$A$2:$F$200,4,FALSE)</f>
        <v>0</v>
      </c>
      <c r="F192" s="35">
        <f>VLOOKUP(B192,Startovka!$A$2:$F$200,6,FALSE)</f>
        <v>0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>
        <f>IF(AA192&lt;=$AD$5,0,10*AE192)</f>
        <v>0</v>
      </c>
      <c r="Z192" s="3">
        <f>SUM(IF(G192="x",$G$7,0),IF(H192="x",$H$7,0),IF(I192="x",$I$7,0),IF(J192="x",$J$7,0),IF(K192="x",$K$7,0),IF(L192="x",$L$7,0),IF(M192="x",$M$7),IF(N192="x",$N$7,0),IF(O192="x",$O$7,0),IF(P192="x",$P$7,0),IF(Q192="x",$Q$7,0),IF(R192="x",$R$7,0),IF(S192="x",$S$7,0),IF(T192="x",$T$7,0),IF(U192="x",$U$7,0),IF(V192="x",$V$7,0),IF(W192="x",$W$7,0),IF(X192="x",$X$7,0)-Y192)</f>
        <v>0</v>
      </c>
      <c r="AA192" s="21"/>
      <c r="AB192" s="29"/>
      <c r="AC192" s="7"/>
      <c r="AE192" s="5">
        <f>IF(AA192&lt;=$AD$5,0,MINUTE(AA192-$AD$5))</f>
        <v>0</v>
      </c>
    </row>
    <row r="193" spans="1:31">
      <c r="A193" s="8"/>
      <c r="B193" s="44">
        <v>186</v>
      </c>
      <c r="C193" s="8">
        <f>VLOOKUP(B193,Startovka!$A$2:$F$200,2,FALSE)</f>
        <v>0</v>
      </c>
      <c r="D193" s="8">
        <f>VLOOKUP(B193,Startovka!$A$2:$F$200,3,FALSE)</f>
        <v>0</v>
      </c>
      <c r="E193" s="8">
        <f>VLOOKUP(B193,Startovka!$A$2:$F$200,4,FALSE)</f>
        <v>0</v>
      </c>
      <c r="F193" s="35">
        <f>VLOOKUP(B193,Startovka!$A$2:$F$200,6,FALSE)</f>
        <v>0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>
        <f>IF(AA193&lt;=$AD$5,0,10*AE193)</f>
        <v>0</v>
      </c>
      <c r="Z193" s="3">
        <f>SUM(IF(G193="x",$G$7,0),IF(H193="x",$H$7,0),IF(I193="x",$I$7,0),IF(J193="x",$J$7,0),IF(K193="x",$K$7,0),IF(L193="x",$L$7,0),IF(M193="x",$M$7),IF(N193="x",$N$7,0),IF(O193="x",$O$7,0),IF(P193="x",$P$7,0),IF(Q193="x",$Q$7,0),IF(R193="x",$R$7,0),IF(S193="x",$S$7,0),IF(T193="x",$T$7,0),IF(U193="x",$U$7,0),IF(V193="x",$V$7,0),IF(W193="x",$W$7,0),IF(X193="x",$X$7,0)-Y193)</f>
        <v>0</v>
      </c>
      <c r="AA193" s="21"/>
      <c r="AB193" s="29"/>
      <c r="AC193" s="7"/>
      <c r="AE193" s="5">
        <f>IF(AA193&lt;=$AD$5,0,MINUTE(AA193-$AD$5))</f>
        <v>0</v>
      </c>
    </row>
    <row r="194" spans="1:31">
      <c r="A194" s="8"/>
      <c r="B194" s="43">
        <v>187</v>
      </c>
      <c r="C194" s="8">
        <f>VLOOKUP(B194,Startovka!$A$2:$F$200,2,FALSE)</f>
        <v>0</v>
      </c>
      <c r="D194" s="8">
        <f>VLOOKUP(B194,Startovka!$A$2:$F$200,3,FALSE)</f>
        <v>0</v>
      </c>
      <c r="E194" s="8">
        <f>VLOOKUP(B194,Startovka!$A$2:$F$200,4,FALSE)</f>
        <v>0</v>
      </c>
      <c r="F194" s="35">
        <f>VLOOKUP(B194,Startovka!$A$2:$F$200,6,FALSE)</f>
        <v>0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>
        <f>IF(AA194&lt;=$AD$5,0,10*AE194)</f>
        <v>0</v>
      </c>
      <c r="Z194" s="3">
        <f>SUM(IF(G194="x",$G$7,0),IF(H194="x",$H$7,0),IF(I194="x",$I$7,0),IF(J194="x",$J$7,0),IF(K194="x",$K$7,0),IF(L194="x",$L$7,0),IF(M194="x",$M$7),IF(N194="x",$N$7,0),IF(O194="x",$O$7,0),IF(P194="x",$P$7,0),IF(Q194="x",$Q$7,0),IF(R194="x",$R$7,0),IF(S194="x",$S$7,0),IF(T194="x",$T$7,0),IF(U194="x",$U$7,0),IF(V194="x",$V$7,0),IF(W194="x",$W$7,0),IF(X194="x",$X$7,0)-Y194)</f>
        <v>0</v>
      </c>
      <c r="AA194" s="21"/>
      <c r="AB194" s="29"/>
      <c r="AC194" s="7"/>
      <c r="AE194" s="5">
        <f>IF(AA194&lt;=$AD$5,0,MINUTE(AA194-$AD$5))</f>
        <v>0</v>
      </c>
    </row>
    <row r="195" spans="1:31">
      <c r="A195" s="8"/>
      <c r="B195" s="44">
        <v>188</v>
      </c>
      <c r="C195" s="8">
        <f>VLOOKUP(B195,Startovka!$A$2:$F$200,2,FALSE)</f>
        <v>0</v>
      </c>
      <c r="D195" s="8">
        <f>VLOOKUP(B195,Startovka!$A$2:$F$200,3,FALSE)</f>
        <v>0</v>
      </c>
      <c r="E195" s="8">
        <f>VLOOKUP(B195,Startovka!$A$2:$F$200,4,FALSE)</f>
        <v>0</v>
      </c>
      <c r="F195" s="35">
        <f>VLOOKUP(B195,Startovka!$A$2:$F$200,6,FALSE)</f>
        <v>0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>
        <f>IF(AA195&lt;=$AD$5,0,10*AE195)</f>
        <v>0</v>
      </c>
      <c r="Z195" s="3">
        <f>SUM(IF(G195="x",$G$7,0),IF(H195="x",$H$7,0),IF(I195="x",$I$7,0),IF(J195="x",$J$7,0),IF(K195="x",$K$7,0),IF(L195="x",$L$7,0),IF(M195="x",$M$7),IF(N195="x",$N$7,0),IF(O195="x",$O$7,0),IF(P195="x",$P$7,0),IF(Q195="x",$Q$7,0),IF(R195="x",$R$7,0),IF(S195="x",$S$7,0),IF(T195="x",$T$7,0),IF(U195="x",$U$7,0),IF(V195="x",$V$7,0),IF(W195="x",$W$7,0),IF(X195="x",$X$7,0)-Y195)</f>
        <v>0</v>
      </c>
      <c r="AA195" s="21"/>
      <c r="AB195" s="29"/>
      <c r="AC195" s="7"/>
      <c r="AE195" s="5">
        <f>IF(AA195&lt;=$AD$5,0,MINUTE(AA195-$AD$5))</f>
        <v>0</v>
      </c>
    </row>
    <row r="196" spans="1:31">
      <c r="A196" s="8"/>
      <c r="B196" s="43">
        <v>189</v>
      </c>
      <c r="C196" s="8">
        <f>VLOOKUP(B196,Startovka!$A$2:$F$200,2,FALSE)</f>
        <v>0</v>
      </c>
      <c r="D196" s="8">
        <f>VLOOKUP(B196,Startovka!$A$2:$F$200,3,FALSE)</f>
        <v>0</v>
      </c>
      <c r="E196" s="8">
        <f>VLOOKUP(B196,Startovka!$A$2:$F$200,4,FALSE)</f>
        <v>0</v>
      </c>
      <c r="F196" s="35">
        <f>VLOOKUP(B196,Startovka!$A$2:$F$200,6,FALSE)</f>
        <v>0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>
        <f>IF(AA196&lt;=$AD$5,0,10*AE196)</f>
        <v>0</v>
      </c>
      <c r="Z196" s="3">
        <f>SUM(IF(G196="x",$G$7,0),IF(H196="x",$H$7,0),IF(I196="x",$I$7,0),IF(J196="x",$J$7,0),IF(K196="x",$K$7,0),IF(L196="x",$L$7,0),IF(M196="x",$M$7),IF(N196="x",$N$7,0),IF(O196="x",$O$7,0),IF(P196="x",$P$7,0),IF(Q196="x",$Q$7,0),IF(R196="x",$R$7,0),IF(S196="x",$S$7,0),IF(T196="x",$T$7,0),IF(U196="x",$U$7,0),IF(V196="x",$V$7,0),IF(W196="x",$W$7,0),IF(X196="x",$X$7,0)-Y196)</f>
        <v>0</v>
      </c>
      <c r="AA196" s="21"/>
      <c r="AB196" s="29"/>
      <c r="AC196" s="7"/>
      <c r="AE196" s="5">
        <f>IF(AA196&lt;=$AD$5,0,MINUTE(AA196-$AD$5))</f>
        <v>0</v>
      </c>
    </row>
    <row r="197" spans="1:31">
      <c r="A197" s="8"/>
      <c r="B197" s="44">
        <v>190</v>
      </c>
      <c r="C197" s="8">
        <f>VLOOKUP(B197,Startovka!$A$2:$F$200,2,FALSE)</f>
        <v>0</v>
      </c>
      <c r="D197" s="8">
        <f>VLOOKUP(B197,Startovka!$A$2:$F$200,3,FALSE)</f>
        <v>0</v>
      </c>
      <c r="E197" s="8">
        <f>VLOOKUP(B197,Startovka!$A$2:$F$200,4,FALSE)</f>
        <v>0</v>
      </c>
      <c r="F197" s="35">
        <f>VLOOKUP(B197,Startovka!$A$2:$F$200,6,FALSE)</f>
        <v>0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>
        <f>IF(AA197&lt;=$AD$5,0,10*AE197)</f>
        <v>0</v>
      </c>
      <c r="Z197" s="3">
        <f>SUM(IF(G197="x",$G$7,0),IF(H197="x",$H$7,0),IF(I197="x",$I$7,0),IF(J197="x",$J$7,0),IF(K197="x",$K$7,0),IF(L197="x",$L$7,0),IF(M197="x",$M$7),IF(N197="x",$N$7,0),IF(O197="x",$O$7,0),IF(P197="x",$P$7,0),IF(Q197="x",$Q$7,0),IF(R197="x",$R$7,0),IF(S197="x",$S$7,0),IF(T197="x",$T$7,0),IF(U197="x",$U$7,0),IF(V197="x",$V$7,0),IF(W197="x",$W$7,0),IF(X197="x",$X$7,0)-Y197)</f>
        <v>0</v>
      </c>
      <c r="AA197" s="21"/>
      <c r="AB197" s="29"/>
      <c r="AC197" s="7"/>
      <c r="AE197" s="5">
        <f>IF(AA197&lt;=$AD$5,0,MINUTE(AA197-$AD$5))</f>
        <v>0</v>
      </c>
    </row>
    <row r="198" spans="1:31">
      <c r="A198" s="8"/>
      <c r="B198" s="43">
        <v>191</v>
      </c>
      <c r="C198" s="8">
        <f>VLOOKUP(B198,Startovka!$A$2:$F$200,2,FALSE)</f>
        <v>0</v>
      </c>
      <c r="D198" s="8">
        <f>VLOOKUP(B198,Startovka!$A$2:$F$200,3,FALSE)</f>
        <v>0</v>
      </c>
      <c r="E198" s="8">
        <f>VLOOKUP(B198,Startovka!$A$2:$F$200,4,FALSE)</f>
        <v>0</v>
      </c>
      <c r="F198" s="35">
        <f>VLOOKUP(B198,Startovka!$A$2:$F$200,6,FALSE)</f>
        <v>0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>
        <f>IF(AA198&lt;=$AD$5,0,10*AE198)</f>
        <v>0</v>
      </c>
      <c r="Z198" s="3">
        <f>SUM(IF(G198="x",$G$7,0),IF(H198="x",$H$7,0),IF(I198="x",$I$7,0),IF(J198="x",$J$7,0),IF(K198="x",$K$7,0),IF(L198="x",$L$7,0),IF(M198="x",$M$7),IF(N198="x",$N$7,0),IF(O198="x",$O$7,0),IF(P198="x",$P$7,0),IF(Q198="x",$Q$7,0),IF(R198="x",$R$7,0),IF(S198="x",$S$7,0),IF(T198="x",$T$7,0),IF(U198="x",$U$7,0),IF(V198="x",$V$7,0),IF(W198="x",$W$7,0),IF(X198="x",$X$7,0)-Y198)</f>
        <v>0</v>
      </c>
      <c r="AA198" s="21"/>
      <c r="AB198" s="29"/>
      <c r="AC198" s="7"/>
      <c r="AE198" s="5">
        <f>IF(AA198&lt;=$AD$5,0,MINUTE(AA198-$AD$5))</f>
        <v>0</v>
      </c>
    </row>
    <row r="199" spans="1:31">
      <c r="A199" s="8"/>
      <c r="B199" s="44">
        <v>192</v>
      </c>
      <c r="C199" s="8">
        <f>VLOOKUP(B199,Startovka!$A$2:$F$200,2,FALSE)</f>
        <v>0</v>
      </c>
      <c r="D199" s="8">
        <f>VLOOKUP(B199,Startovka!$A$2:$F$200,3,FALSE)</f>
        <v>0</v>
      </c>
      <c r="E199" s="8">
        <f>VLOOKUP(B199,Startovka!$A$2:$F$200,4,FALSE)</f>
        <v>0</v>
      </c>
      <c r="F199" s="35">
        <f>VLOOKUP(B199,Startovka!$A$2:$F$200,6,FALSE)</f>
        <v>0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>
        <f>IF(AA199&lt;=$AD$5,0,10*AE199)</f>
        <v>0</v>
      </c>
      <c r="Z199" s="3">
        <f>SUM(IF(G199="x",$G$7,0),IF(H199="x",$H$7,0),IF(I199="x",$I$7,0),IF(J199="x",$J$7,0),IF(K199="x",$K$7,0),IF(L199="x",$L$7,0),IF(M199="x",$M$7),IF(N199="x",$N$7,0),IF(O199="x",$O$7,0),IF(P199="x",$P$7,0),IF(Q199="x",$Q$7,0),IF(R199="x",$R$7,0),IF(S199="x",$S$7,0),IF(T199="x",$T$7,0),IF(U199="x",$U$7,0),IF(V199="x",$V$7,0),IF(W199="x",$W$7,0),IF(X199="x",$X$7,0)-Y199)</f>
        <v>0</v>
      </c>
      <c r="AA199" s="21"/>
      <c r="AB199" s="29"/>
      <c r="AC199" s="7"/>
      <c r="AE199" s="5">
        <f>IF(AA199&lt;=$AD$5,0,MINUTE(AA199-$AD$5))</f>
        <v>0</v>
      </c>
    </row>
    <row r="200" spans="1:31">
      <c r="A200" s="8"/>
      <c r="B200" s="43">
        <v>193</v>
      </c>
      <c r="C200" s="8">
        <f>VLOOKUP(B200,Startovka!$A$2:$F$200,2,FALSE)</f>
        <v>0</v>
      </c>
      <c r="D200" s="8">
        <f>VLOOKUP(B200,Startovka!$A$2:$F$200,3,FALSE)</f>
        <v>0</v>
      </c>
      <c r="E200" s="8">
        <f>VLOOKUP(B200,Startovka!$A$2:$F$200,4,FALSE)</f>
        <v>0</v>
      </c>
      <c r="F200" s="35">
        <f>VLOOKUP(B200,Startovka!$A$2:$F$200,6,FALSE)</f>
        <v>0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>
        <f>IF(AA200&lt;=$AD$5,0,10*AE200)</f>
        <v>0</v>
      </c>
      <c r="Z200" s="3">
        <f>SUM(IF(G200="x",$G$7,0),IF(H200="x",$H$7,0),IF(I200="x",$I$7,0),IF(J200="x",$J$7,0),IF(K200="x",$K$7,0),IF(L200="x",$L$7,0),IF(M200="x",$M$7),IF(N200="x",$N$7,0),IF(O200="x",$O$7,0),IF(P200="x",$P$7,0),IF(Q200="x",$Q$7,0),IF(R200="x",$R$7,0),IF(S200="x",$S$7,0),IF(T200="x",$T$7,0),IF(U200="x",$U$7,0),IF(V200="x",$V$7,0),IF(W200="x",$W$7,0),IF(X200="x",$X$7,0)-Y200)</f>
        <v>0</v>
      </c>
      <c r="AA200" s="21"/>
      <c r="AB200" s="29"/>
      <c r="AC200" s="7"/>
      <c r="AE200" s="5">
        <f>IF(AA200&lt;=$AD$5,0,MINUTE(AA200-$AD$5))</f>
        <v>0</v>
      </c>
    </row>
    <row r="201" spans="1:31">
      <c r="A201" s="8"/>
      <c r="B201" s="44">
        <v>194</v>
      </c>
      <c r="C201" s="8">
        <f>VLOOKUP(B201,Startovka!$A$2:$F$200,2,FALSE)</f>
        <v>0</v>
      </c>
      <c r="D201" s="8">
        <f>VLOOKUP(B201,Startovka!$A$2:$F$200,3,FALSE)</f>
        <v>0</v>
      </c>
      <c r="E201" s="8">
        <f>VLOOKUP(B201,Startovka!$A$2:$F$200,4,FALSE)</f>
        <v>0</v>
      </c>
      <c r="F201" s="35">
        <f>VLOOKUP(B201,Startovka!$A$2:$F$200,6,FALSE)</f>
        <v>0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>
        <f>IF(AA201&lt;=$AD$5,0,10*AE201)</f>
        <v>0</v>
      </c>
      <c r="Z201" s="3">
        <f>SUM(IF(G201="x",$G$7,0),IF(H201="x",$H$7,0),IF(I201="x",$I$7,0),IF(J201="x",$J$7,0),IF(K201="x",$K$7,0),IF(L201="x",$L$7,0),IF(M201="x",$M$7),IF(N201="x",$N$7,0),IF(O201="x",$O$7,0),IF(P201="x",$P$7,0),IF(Q201="x",$Q$7,0),IF(R201="x",$R$7,0),IF(S201="x",$S$7,0),IF(T201="x",$T$7,0),IF(U201="x",$U$7,0),IF(V201="x",$V$7,0),IF(W201="x",$W$7,0),IF(X201="x",$X$7,0)-Y201)</f>
        <v>0</v>
      </c>
      <c r="AA201" s="21"/>
      <c r="AB201" s="29"/>
      <c r="AC201" s="7"/>
      <c r="AE201" s="5">
        <f>IF(AA201&lt;=$AD$5,0,MINUTE(AA201-$AD$5))</f>
        <v>0</v>
      </c>
    </row>
    <row r="202" spans="1:31">
      <c r="A202" s="8"/>
      <c r="B202" s="43">
        <v>195</v>
      </c>
      <c r="C202" s="8">
        <f>VLOOKUP(B202,Startovka!$A$2:$F$200,2,FALSE)</f>
        <v>0</v>
      </c>
      <c r="D202" s="8">
        <f>VLOOKUP(B202,Startovka!$A$2:$F$200,3,FALSE)</f>
        <v>0</v>
      </c>
      <c r="E202" s="8">
        <f>VLOOKUP(B202,Startovka!$A$2:$F$200,4,FALSE)</f>
        <v>0</v>
      </c>
      <c r="F202" s="35">
        <f>VLOOKUP(B202,Startovka!$A$2:$F$200,6,FALSE)</f>
        <v>0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>
        <f>IF(AA202&lt;=$AD$5,0,10*AE202)</f>
        <v>0</v>
      </c>
      <c r="Z202" s="3">
        <f>SUM(IF(G202="x",$G$7,0),IF(H202="x",$H$7,0),IF(I202="x",$I$7,0),IF(J202="x",$J$7,0),IF(K202="x",$K$7,0),IF(L202="x",$L$7,0),IF(M202="x",$M$7),IF(N202="x",$N$7,0),IF(O202="x",$O$7,0),IF(P202="x",$P$7,0),IF(Q202="x",$Q$7,0),IF(R202="x",$R$7,0),IF(S202="x",$S$7,0),IF(T202="x",$T$7,0),IF(U202="x",$U$7,0),IF(V202="x",$V$7,0),IF(W202="x",$W$7,0),IF(X202="x",$X$7,0)-Y202)</f>
        <v>0</v>
      </c>
      <c r="AA202" s="21"/>
      <c r="AB202" s="29"/>
      <c r="AC202" s="7"/>
      <c r="AE202" s="5">
        <f>IF(AA202&lt;=$AD$5,0,MINUTE(AA202-$AD$5))</f>
        <v>0</v>
      </c>
    </row>
    <row r="203" spans="1:31">
      <c r="A203" s="8"/>
      <c r="B203" s="44">
        <v>196</v>
      </c>
      <c r="C203" s="8">
        <f>VLOOKUP(B203,Startovka!$A$2:$F$200,2,FALSE)</f>
        <v>0</v>
      </c>
      <c r="D203" s="8">
        <f>VLOOKUP(B203,Startovka!$A$2:$F$200,3,FALSE)</f>
        <v>0</v>
      </c>
      <c r="E203" s="8">
        <f>VLOOKUP(B203,Startovka!$A$2:$F$200,4,FALSE)</f>
        <v>0</v>
      </c>
      <c r="F203" s="35">
        <f>VLOOKUP(B203,Startovka!$A$2:$F$200,6,FALSE)</f>
        <v>0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>
        <f>IF(AA203&lt;=$AD$5,0,10*AE203)</f>
        <v>0</v>
      </c>
      <c r="Z203" s="3">
        <f>SUM(IF(G203="x",$G$7,0),IF(H203="x",$H$7,0),IF(I203="x",$I$7,0),IF(J203="x",$J$7,0),IF(K203="x",$K$7,0),IF(L203="x",$L$7,0),IF(M203="x",$M$7),IF(N203="x",$N$7,0),IF(O203="x",$O$7,0),IF(P203="x",$P$7,0),IF(Q203="x",$Q$7,0),IF(R203="x",$R$7,0),IF(S203="x",$S$7,0),IF(T203="x",$T$7,0),IF(U203="x",$U$7,0),IF(V203="x",$V$7,0),IF(W203="x",$W$7,0),IF(X203="x",$X$7,0)-Y203)</f>
        <v>0</v>
      </c>
      <c r="AA203" s="21"/>
      <c r="AB203" s="29"/>
      <c r="AC203" s="7"/>
      <c r="AE203" s="5">
        <f>IF(AA203&lt;=$AD$5,0,MINUTE(AA203-$AD$5))</f>
        <v>0</v>
      </c>
    </row>
    <row r="204" spans="1:31">
      <c r="A204" s="8"/>
      <c r="B204" s="43">
        <v>197</v>
      </c>
      <c r="C204" s="8">
        <f>VLOOKUP(B204,Startovka!$A$2:$F$200,2,FALSE)</f>
        <v>0</v>
      </c>
      <c r="D204" s="8">
        <f>VLOOKUP(B204,Startovka!$A$2:$F$200,3,FALSE)</f>
        <v>0</v>
      </c>
      <c r="E204" s="8">
        <f>VLOOKUP(B204,Startovka!$A$2:$F$200,4,FALSE)</f>
        <v>0</v>
      </c>
      <c r="F204" s="35">
        <f>VLOOKUP(B204,Startovka!$A$2:$F$200,6,FALSE)</f>
        <v>0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>
        <f>IF(AA204&lt;=$AD$5,0,10*AE204)</f>
        <v>0</v>
      </c>
      <c r="Z204" s="3">
        <f>SUM(IF(G204="x",$G$7,0),IF(H204="x",$H$7,0),IF(I204="x",$I$7,0),IF(J204="x",$J$7,0),IF(K204="x",$K$7,0),IF(L204="x",$L$7,0),IF(M204="x",$M$7),IF(N204="x",$N$7,0),IF(O204="x",$O$7,0),IF(P204="x",$P$7,0),IF(Q204="x",$Q$7,0),IF(R204="x",$R$7,0),IF(S204="x",$S$7,0),IF(T204="x",$T$7,0),IF(U204="x",$U$7,0),IF(V204="x",$V$7,0),IF(W204="x",$W$7,0),IF(X204="x",$X$7,0)-Y204)</f>
        <v>0</v>
      </c>
      <c r="AA204" s="21"/>
      <c r="AB204" s="29"/>
      <c r="AC204" s="7"/>
      <c r="AE204" s="5">
        <f>IF(AA204&lt;=$AD$5,0,MINUTE(AA204-$AD$5))</f>
        <v>0</v>
      </c>
    </row>
    <row r="205" spans="1:31">
      <c r="A205" s="8"/>
      <c r="B205" s="44">
        <v>198</v>
      </c>
      <c r="C205" s="8">
        <f>VLOOKUP(B205,Startovka!$A$2:$F$200,2,FALSE)</f>
        <v>0</v>
      </c>
      <c r="D205" s="8">
        <f>VLOOKUP(B205,Startovka!$A$2:$F$200,3,FALSE)</f>
        <v>0</v>
      </c>
      <c r="E205" s="8">
        <f>VLOOKUP(B205,Startovka!$A$2:$F$200,4,FALSE)</f>
        <v>0</v>
      </c>
      <c r="F205" s="35">
        <f>VLOOKUP(B205,Startovka!$A$2:$F$200,6,FALSE)</f>
        <v>0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>
        <f>IF(AA205&lt;=$AD$5,0,10*AE205)</f>
        <v>0</v>
      </c>
      <c r="Z205" s="3">
        <f>SUM(IF(G205="x",$G$7,0),IF(H205="x",$H$7,0),IF(I205="x",$I$7,0),IF(J205="x",$J$7,0),IF(K205="x",$K$7,0),IF(L205="x",$L$7,0),IF(M205="x",$M$7),IF(N205="x",$N$7,0),IF(O205="x",$O$7,0),IF(P205="x",$P$7,0),IF(Q205="x",$Q$7,0),IF(R205="x",$R$7,0),IF(S205="x",$S$7,0),IF(T205="x",$T$7,0),IF(U205="x",$U$7,0),IF(V205="x",$V$7,0),IF(W205="x",$W$7,0),IF(X205="x",$X$7,0)-Y205)</f>
        <v>0</v>
      </c>
      <c r="AA205" s="21"/>
      <c r="AB205" s="29"/>
      <c r="AC205" s="7"/>
      <c r="AE205" s="5">
        <f>IF(AA205&lt;=$AD$5,0,MINUTE(AA205-$AD$5))</f>
        <v>0</v>
      </c>
    </row>
    <row r="206" spans="1:31">
      <c r="A206" s="8"/>
      <c r="B206" s="43">
        <v>199</v>
      </c>
      <c r="C206" s="8">
        <f>VLOOKUP(B206,Startovka!$A$2:$F$200,2,FALSE)</f>
        <v>0</v>
      </c>
      <c r="D206" s="8">
        <f>VLOOKUP(B206,Startovka!$A$2:$F$200,3,FALSE)</f>
        <v>0</v>
      </c>
      <c r="E206" s="8">
        <f>VLOOKUP(B206,Startovka!$A$2:$F$200,4,FALSE)</f>
        <v>0</v>
      </c>
      <c r="F206" s="35">
        <f>VLOOKUP(B206,Startovka!$A$2:$F$200,6,FALSE)</f>
        <v>0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>
        <f>IF(AA206&lt;=$AD$5,0,10*AE206)</f>
        <v>0</v>
      </c>
      <c r="Z206" s="3">
        <f>SUM(IF(G206="x",$G$7,0),IF(H206="x",$H$7,0),IF(I206="x",$I$7,0),IF(J206="x",$J$7,0),IF(K206="x",$K$7,0),IF(L206="x",$L$7,0),IF(M206="x",$M$7),IF(N206="x",$N$7,0),IF(O206="x",$O$7,0),IF(P206="x",$P$7,0),IF(Q206="x",$Q$7,0),IF(R206="x",$R$7,0),IF(S206="x",$S$7,0),IF(T206="x",$T$7,0),IF(U206="x",$U$7,0),IF(V206="x",$V$7,0),IF(W206="x",$W$7,0),IF(X206="x",$X$7,0)-Y206)</f>
        <v>0</v>
      </c>
      <c r="AA206" s="21"/>
      <c r="AB206" s="29"/>
      <c r="AC206" s="7"/>
      <c r="AE206" s="5">
        <f>IF(AA206&lt;=$AD$5,0,MINUTE(AA206-$AD$5))</f>
        <v>0</v>
      </c>
    </row>
    <row r="207" spans="1:31" ht="15.75" thickBot="1">
      <c r="A207" s="8"/>
      <c r="B207" s="44">
        <v>200</v>
      </c>
      <c r="C207" s="8">
        <f>VLOOKUP(B207,Startovka!$A$2:$F$200,2,FALSE)</f>
        <v>0</v>
      </c>
      <c r="D207" s="8">
        <f>VLOOKUP(B207,Startovka!$A$2:$F$200,3,FALSE)</f>
        <v>0</v>
      </c>
      <c r="E207" s="8">
        <f>VLOOKUP(B207,Startovka!$A$2:$F$200,4,FALSE)</f>
        <v>0</v>
      </c>
      <c r="F207" s="35">
        <f>VLOOKUP(B207,Startovka!$A$2:$F$200,6,FALSE)</f>
        <v>0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>
        <f>IF(AA207&lt;=$AD$5,0,10*AE207)</f>
        <v>0</v>
      </c>
      <c r="Z207" s="3">
        <f>SUM(IF(G207="x",$G$7,0),IF(H207="x",$H$7,0),IF(I207="x",$I$7,0),IF(J207="x",$J$7,0),IF(K207="x",$K$7,0),IF(L207="x",$L$7,0),IF(M207="x",$M$7),IF(N207="x",$N$7,0),IF(O207="x",$O$7,0),IF(P207="x",$P$7,0),IF(Q207="x",$Q$7,0),IF(R207="x",$R$7,0),IF(S207="x",$S$7,0),IF(T207="x",$T$7,0),IF(U207="x",$U$7,0),IF(V207="x",$V$7,0),IF(W207="x",$W$7,0),IF(X207="x",$X$7,0)-Y207)</f>
        <v>0</v>
      </c>
      <c r="AA207" s="21"/>
      <c r="AB207" s="74"/>
      <c r="AC207" s="75"/>
      <c r="AE207" s="5">
        <f>IF(AA207&lt;=$AD$5,0,MINUTE(AA207-$AD$5))</f>
        <v>0</v>
      </c>
    </row>
    <row r="208" spans="1:31">
      <c r="AC208" s="76"/>
    </row>
    <row r="209" spans="29:29">
      <c r="AC209" s="76"/>
    </row>
    <row r="210" spans="29:29">
      <c r="AC210" s="76"/>
    </row>
  </sheetData>
  <autoFilter ref="A6:AE207">
    <filterColumn colId="5"/>
    <filterColumn colId="28"/>
    <sortState ref="A9:AE207">
      <sortCondition ref="A6:A207"/>
    </sortState>
  </autoFilter>
  <mergeCells count="14">
    <mergeCell ref="A6:A7"/>
    <mergeCell ref="B6:B7"/>
    <mergeCell ref="C6:C7"/>
    <mergeCell ref="E6:E7"/>
    <mergeCell ref="Z6:Z7"/>
    <mergeCell ref="D6:D7"/>
    <mergeCell ref="C1:Y3"/>
    <mergeCell ref="G5:T5"/>
    <mergeCell ref="Y6:Y7"/>
    <mergeCell ref="F6:F7"/>
    <mergeCell ref="AE6:AE7"/>
    <mergeCell ref="AB6:AB7"/>
    <mergeCell ref="AA6:AA7"/>
    <mergeCell ref="AC6:AC7"/>
  </mergeCells>
  <phoneticPr fontId="0" type="noConversion"/>
  <pageMargins left="0.25" right="0.25" top="0.75" bottom="0.75" header="0.3" footer="0.3"/>
  <pageSetup paperSize="9" scale="69" fitToHeight="3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16" sqref="C16"/>
    </sheetView>
  </sheetViews>
  <sheetFormatPr defaultRowHeight="15"/>
  <cols>
    <col min="2" max="2" width="14" customWidth="1"/>
    <col min="3" max="3" width="17.28515625" customWidth="1"/>
    <col min="4" max="4" width="14.42578125" customWidth="1"/>
    <col min="5" max="5" width="9" customWidth="1"/>
    <col min="6" max="6" width="18.7109375" customWidth="1"/>
    <col min="7" max="7" width="15.140625" customWidth="1"/>
  </cols>
  <sheetData>
    <row r="1" spans="1:7" ht="23.25">
      <c r="A1" s="31" t="s">
        <v>244</v>
      </c>
    </row>
    <row r="3" spans="1:7" ht="15.75" thickBot="1">
      <c r="A3" s="37" t="s">
        <v>245</v>
      </c>
      <c r="B3" s="37" t="s">
        <v>10</v>
      </c>
      <c r="C3" s="37" t="s">
        <v>11</v>
      </c>
      <c r="D3" s="38" t="s">
        <v>12</v>
      </c>
      <c r="E3" s="38" t="s">
        <v>16</v>
      </c>
      <c r="F3" s="38" t="s">
        <v>271</v>
      </c>
      <c r="G3" s="37" t="s">
        <v>7</v>
      </c>
    </row>
    <row r="4" spans="1:7" ht="15.75" thickTop="1">
      <c r="A4" s="8">
        <v>1</v>
      </c>
      <c r="B4" s="8" t="s">
        <v>19</v>
      </c>
      <c r="C4" s="8" t="s">
        <v>218</v>
      </c>
      <c r="D4" s="35" t="s">
        <v>246</v>
      </c>
      <c r="E4" s="35">
        <v>213</v>
      </c>
      <c r="F4" s="35">
        <v>4</v>
      </c>
      <c r="G4" s="32">
        <v>1.90625E-2</v>
      </c>
    </row>
    <row r="5" spans="1:7">
      <c r="A5" s="29">
        <v>2</v>
      </c>
      <c r="B5" s="29" t="s">
        <v>39</v>
      </c>
      <c r="C5" s="29" t="s">
        <v>247</v>
      </c>
      <c r="D5" s="36" t="s">
        <v>246</v>
      </c>
      <c r="E5" s="36">
        <v>211</v>
      </c>
      <c r="F5" s="36">
        <v>4</v>
      </c>
      <c r="G5" s="30">
        <v>2.0092592592592592E-2</v>
      </c>
    </row>
    <row r="6" spans="1:7">
      <c r="A6" s="29">
        <v>3</v>
      </c>
      <c r="B6" s="29" t="s">
        <v>67</v>
      </c>
      <c r="C6" s="29" t="s">
        <v>170</v>
      </c>
      <c r="D6" s="36" t="s">
        <v>246</v>
      </c>
      <c r="E6" s="36">
        <v>206</v>
      </c>
      <c r="F6" s="36">
        <v>4</v>
      </c>
      <c r="G6" s="30">
        <v>2.0486111111111111E-2</v>
      </c>
    </row>
    <row r="7" spans="1:7">
      <c r="A7" s="29">
        <v>4</v>
      </c>
      <c r="B7" s="29" t="s">
        <v>234</v>
      </c>
      <c r="C7" s="29" t="s">
        <v>233</v>
      </c>
      <c r="D7" s="36" t="s">
        <v>246</v>
      </c>
      <c r="E7" s="36">
        <v>210</v>
      </c>
      <c r="F7" s="36">
        <v>4</v>
      </c>
      <c r="G7" s="30">
        <v>2.0543981481481479E-2</v>
      </c>
    </row>
    <row r="8" spans="1:7">
      <c r="A8" s="29">
        <v>5</v>
      </c>
      <c r="B8" s="29" t="s">
        <v>248</v>
      </c>
      <c r="C8" s="29" t="s">
        <v>19</v>
      </c>
      <c r="D8" s="36" t="s">
        <v>246</v>
      </c>
      <c r="E8" s="36">
        <v>204</v>
      </c>
      <c r="F8" s="36">
        <v>4</v>
      </c>
      <c r="G8" s="30">
        <v>2.372685185185185E-2</v>
      </c>
    </row>
    <row r="9" spans="1:7">
      <c r="A9" s="29">
        <v>6</v>
      </c>
      <c r="B9" s="29" t="s">
        <v>249</v>
      </c>
      <c r="C9" s="29" t="s">
        <v>250</v>
      </c>
      <c r="D9" s="36" t="s">
        <v>246</v>
      </c>
      <c r="E9" s="36">
        <v>203</v>
      </c>
      <c r="F9" s="36">
        <v>4</v>
      </c>
      <c r="G9" s="30">
        <v>2.3784722222222221E-2</v>
      </c>
    </row>
    <row r="10" spans="1:7">
      <c r="A10" s="29">
        <v>7</v>
      </c>
      <c r="B10" s="29" t="s">
        <v>161</v>
      </c>
      <c r="C10" s="29" t="s">
        <v>251</v>
      </c>
      <c r="D10" s="36" t="s">
        <v>246</v>
      </c>
      <c r="E10" s="36">
        <v>202</v>
      </c>
      <c r="F10" s="36">
        <v>4</v>
      </c>
      <c r="G10" s="30">
        <v>2.5185185185185185E-2</v>
      </c>
    </row>
    <row r="11" spans="1:7">
      <c r="A11" s="29">
        <v>8</v>
      </c>
      <c r="B11" s="29" t="s">
        <v>67</v>
      </c>
      <c r="C11" s="29" t="s">
        <v>252</v>
      </c>
      <c r="D11" s="36" t="s">
        <v>246</v>
      </c>
      <c r="E11" s="36">
        <v>218</v>
      </c>
      <c r="F11" s="36">
        <v>4</v>
      </c>
      <c r="G11" s="30">
        <v>3.366898148148148E-2</v>
      </c>
    </row>
    <row r="12" spans="1:7">
      <c r="A12" s="29">
        <v>9</v>
      </c>
      <c r="B12" s="29" t="s">
        <v>253</v>
      </c>
      <c r="C12" s="29" t="s">
        <v>254</v>
      </c>
      <c r="D12" s="36" t="s">
        <v>246</v>
      </c>
      <c r="E12" s="36">
        <v>219</v>
      </c>
      <c r="F12" s="36">
        <v>3</v>
      </c>
      <c r="G12" s="30">
        <v>4.2303240740740738E-2</v>
      </c>
    </row>
    <row r="13" spans="1:7">
      <c r="A13" s="29">
        <v>10</v>
      </c>
      <c r="B13" s="29" t="s">
        <v>255</v>
      </c>
      <c r="C13" s="29" t="s">
        <v>256</v>
      </c>
      <c r="D13" s="36" t="s">
        <v>246</v>
      </c>
      <c r="E13" s="36">
        <v>216</v>
      </c>
      <c r="F13" s="36">
        <v>2</v>
      </c>
      <c r="G13" s="30">
        <v>1.6203703703703703E-2</v>
      </c>
    </row>
    <row r="14" spans="1:7">
      <c r="A14" s="29">
        <v>11</v>
      </c>
      <c r="B14" s="29" t="s">
        <v>257</v>
      </c>
      <c r="C14" s="29" t="s">
        <v>173</v>
      </c>
      <c r="D14" s="36" t="s">
        <v>246</v>
      </c>
      <c r="E14" s="36">
        <v>207</v>
      </c>
      <c r="F14" s="36">
        <v>2</v>
      </c>
      <c r="G14" s="30">
        <v>5.0347222222222217E-2</v>
      </c>
    </row>
  </sheetData>
  <autoFilter ref="A3:G3">
    <sortState ref="A2:H12">
      <sortCondition descending="1" ref="F1"/>
    </sortState>
  </autoFilter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14" sqref="A14:XFD14"/>
    </sheetView>
  </sheetViews>
  <sheetFormatPr defaultRowHeight="15"/>
  <cols>
    <col min="1" max="1" width="9.85546875" customWidth="1"/>
    <col min="2" max="2" width="13" customWidth="1"/>
    <col min="3" max="3" width="17.28515625" customWidth="1"/>
    <col min="4" max="4" width="11.7109375" bestFit="1" customWidth="1"/>
    <col min="5" max="5" width="11.7109375" customWidth="1"/>
    <col min="6" max="6" width="20.5703125" customWidth="1"/>
    <col min="7" max="7" width="17.42578125" customWidth="1"/>
  </cols>
  <sheetData>
    <row r="1" spans="1:7" ht="23.25">
      <c r="A1" s="31" t="s">
        <v>258</v>
      </c>
    </row>
    <row r="3" spans="1:7" ht="15.75" thickBot="1">
      <c r="A3" s="33" t="s">
        <v>245</v>
      </c>
      <c r="B3" s="33" t="s">
        <v>10</v>
      </c>
      <c r="C3" s="33" t="s">
        <v>11</v>
      </c>
      <c r="D3" s="34" t="s">
        <v>12</v>
      </c>
      <c r="E3" s="34" t="s">
        <v>16</v>
      </c>
      <c r="F3" s="34" t="s">
        <v>271</v>
      </c>
      <c r="G3" s="34" t="s">
        <v>7</v>
      </c>
    </row>
    <row r="4" spans="1:7" ht="15.75" thickTop="1">
      <c r="A4" s="8">
        <v>1</v>
      </c>
      <c r="B4" s="8" t="s">
        <v>29</v>
      </c>
      <c r="C4" s="8" t="s">
        <v>251</v>
      </c>
      <c r="D4" s="35" t="s">
        <v>259</v>
      </c>
      <c r="E4" s="35">
        <v>201</v>
      </c>
      <c r="F4" s="35">
        <v>5</v>
      </c>
      <c r="G4" s="32">
        <v>2.2708333333333334E-2</v>
      </c>
    </row>
    <row r="5" spans="1:7">
      <c r="A5" s="29">
        <v>2</v>
      </c>
      <c r="B5" s="29" t="s">
        <v>77</v>
      </c>
      <c r="C5" s="29" t="s">
        <v>260</v>
      </c>
      <c r="D5" s="36" t="s">
        <v>259</v>
      </c>
      <c r="E5" s="36">
        <v>217</v>
      </c>
      <c r="F5" s="36">
        <v>5</v>
      </c>
      <c r="G5" s="30">
        <v>2.9363425925925921E-2</v>
      </c>
    </row>
    <row r="6" spans="1:7">
      <c r="A6" s="29">
        <v>3</v>
      </c>
      <c r="B6" s="29" t="s">
        <v>261</v>
      </c>
      <c r="C6" s="29" t="s">
        <v>262</v>
      </c>
      <c r="D6" s="36" t="s">
        <v>259</v>
      </c>
      <c r="E6" s="36">
        <v>212</v>
      </c>
      <c r="F6" s="36">
        <v>5</v>
      </c>
      <c r="G6" s="30">
        <v>2.9490740740740744E-2</v>
      </c>
    </row>
    <row r="7" spans="1:7">
      <c r="A7" s="29">
        <v>4</v>
      </c>
      <c r="B7" s="29" t="s">
        <v>263</v>
      </c>
      <c r="C7" s="29" t="s">
        <v>264</v>
      </c>
      <c r="D7" s="36" t="s">
        <v>259</v>
      </c>
      <c r="E7" s="36">
        <v>220</v>
      </c>
      <c r="F7" s="36">
        <v>5</v>
      </c>
      <c r="G7" s="30">
        <v>2.9710648148148149E-2</v>
      </c>
    </row>
    <row r="8" spans="1:7">
      <c r="A8" s="29">
        <v>5</v>
      </c>
      <c r="B8" s="29" t="s">
        <v>265</v>
      </c>
      <c r="C8" s="29" t="s">
        <v>266</v>
      </c>
      <c r="D8" s="36" t="s">
        <v>259</v>
      </c>
      <c r="E8" s="36">
        <v>214</v>
      </c>
      <c r="F8" s="36">
        <v>5</v>
      </c>
      <c r="G8" s="30">
        <v>3.1770833333333331E-2</v>
      </c>
    </row>
    <row r="9" spans="1:7">
      <c r="A9" s="29">
        <v>6</v>
      </c>
      <c r="B9" s="29" t="s">
        <v>143</v>
      </c>
      <c r="C9" s="29" t="s">
        <v>267</v>
      </c>
      <c r="D9" s="36" t="s">
        <v>259</v>
      </c>
      <c r="E9" s="36">
        <v>205</v>
      </c>
      <c r="F9" s="36">
        <v>5</v>
      </c>
      <c r="G9" s="30">
        <v>3.5509259259259261E-2</v>
      </c>
    </row>
    <row r="10" spans="1:7">
      <c r="A10" s="29">
        <v>7</v>
      </c>
      <c r="B10" s="29" t="s">
        <v>161</v>
      </c>
      <c r="C10" s="29" t="s">
        <v>268</v>
      </c>
      <c r="D10" s="36" t="s">
        <v>259</v>
      </c>
      <c r="E10" s="36">
        <v>215</v>
      </c>
      <c r="F10" s="36">
        <v>3</v>
      </c>
      <c r="G10" s="30">
        <v>3.2372685185185185E-2</v>
      </c>
    </row>
    <row r="11" spans="1:7">
      <c r="A11" s="29">
        <v>8</v>
      </c>
      <c r="B11" s="29" t="s">
        <v>269</v>
      </c>
      <c r="C11" s="29" t="s">
        <v>270</v>
      </c>
      <c r="D11" s="36" t="s">
        <v>259</v>
      </c>
      <c r="E11" s="36">
        <v>209</v>
      </c>
      <c r="F11" s="36">
        <v>3</v>
      </c>
      <c r="G11" s="30">
        <v>3.246527777777778E-2</v>
      </c>
    </row>
    <row r="12" spans="1:7">
      <c r="A12" s="29">
        <v>9</v>
      </c>
      <c r="B12" s="29" t="s">
        <v>61</v>
      </c>
      <c r="C12" s="29" t="s">
        <v>193</v>
      </c>
      <c r="D12" s="36" t="s">
        <v>259</v>
      </c>
      <c r="E12" s="36">
        <v>208</v>
      </c>
      <c r="F12" s="36">
        <v>2</v>
      </c>
      <c r="G12" s="30">
        <v>3.5868055555555556E-2</v>
      </c>
    </row>
  </sheetData>
  <autoFilter ref="A3:G3">
    <sortState ref="A2:H10">
      <sortCondition descending="1" ref="F1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4"/>
  <sheetViews>
    <sheetView zoomScale="115" zoomScaleNormal="115" workbookViewId="0">
      <selection activeCell="A2" sqref="A2"/>
    </sheetView>
  </sheetViews>
  <sheetFormatPr defaultRowHeight="15"/>
  <cols>
    <col min="2" max="2" width="13.140625" customWidth="1"/>
    <col min="3" max="3" width="15.85546875" customWidth="1"/>
    <col min="4" max="4" width="26.28515625" bestFit="1" customWidth="1"/>
    <col min="5" max="5" width="9.5703125" bestFit="1" customWidth="1"/>
    <col min="6" max="6" width="11.28515625" customWidth="1"/>
    <col min="7" max="7" width="8.85546875" bestFit="1" customWidth="1"/>
    <col min="8" max="8" width="10.5703125" style="14" bestFit="1" customWidth="1"/>
    <col min="9" max="9" width="16.42578125" customWidth="1"/>
    <col min="10" max="10" width="9.140625" bestFit="1" customWidth="1"/>
    <col min="259" max="259" width="13.140625" customWidth="1"/>
    <col min="260" max="260" width="15.85546875" customWidth="1"/>
    <col min="261" max="261" width="26.28515625" bestFit="1" customWidth="1"/>
    <col min="262" max="262" width="9.5703125" bestFit="1" customWidth="1"/>
    <col min="263" max="263" width="11.28515625" customWidth="1"/>
    <col min="264" max="264" width="8.85546875" bestFit="1" customWidth="1"/>
    <col min="265" max="265" width="10.5703125" bestFit="1" customWidth="1"/>
    <col min="266" max="266" width="16.42578125" customWidth="1"/>
    <col min="267" max="267" width="9.140625" bestFit="1" customWidth="1"/>
    <col min="515" max="515" width="13.140625" customWidth="1"/>
    <col min="516" max="516" width="15.85546875" customWidth="1"/>
    <col min="517" max="517" width="26.28515625" bestFit="1" customWidth="1"/>
    <col min="518" max="518" width="9.5703125" bestFit="1" customWidth="1"/>
    <col min="519" max="519" width="11.28515625" customWidth="1"/>
    <col min="520" max="520" width="8.85546875" bestFit="1" customWidth="1"/>
    <col min="521" max="521" width="10.5703125" bestFit="1" customWidth="1"/>
    <col min="522" max="522" width="16.42578125" customWidth="1"/>
    <col min="523" max="523" width="9.140625" bestFit="1" customWidth="1"/>
    <col min="771" max="771" width="13.140625" customWidth="1"/>
    <col min="772" max="772" width="15.85546875" customWidth="1"/>
    <col min="773" max="773" width="26.28515625" bestFit="1" customWidth="1"/>
    <col min="774" max="774" width="9.5703125" bestFit="1" customWidth="1"/>
    <col min="775" max="775" width="11.28515625" customWidth="1"/>
    <col min="776" max="776" width="8.85546875" bestFit="1" customWidth="1"/>
    <col min="777" max="777" width="10.5703125" bestFit="1" customWidth="1"/>
    <col min="778" max="778" width="16.42578125" customWidth="1"/>
    <col min="779" max="779" width="9.140625" bestFit="1" customWidth="1"/>
    <col min="1027" max="1027" width="13.140625" customWidth="1"/>
    <col min="1028" max="1028" width="15.85546875" customWidth="1"/>
    <col min="1029" max="1029" width="26.28515625" bestFit="1" customWidth="1"/>
    <col min="1030" max="1030" width="9.5703125" bestFit="1" customWidth="1"/>
    <col min="1031" max="1031" width="11.28515625" customWidth="1"/>
    <col min="1032" max="1032" width="8.85546875" bestFit="1" customWidth="1"/>
    <col min="1033" max="1033" width="10.5703125" bestFit="1" customWidth="1"/>
    <col min="1034" max="1034" width="16.42578125" customWidth="1"/>
    <col min="1035" max="1035" width="9.140625" bestFit="1" customWidth="1"/>
    <col min="1283" max="1283" width="13.140625" customWidth="1"/>
    <col min="1284" max="1284" width="15.85546875" customWidth="1"/>
    <col min="1285" max="1285" width="26.28515625" bestFit="1" customWidth="1"/>
    <col min="1286" max="1286" width="9.5703125" bestFit="1" customWidth="1"/>
    <col min="1287" max="1287" width="11.28515625" customWidth="1"/>
    <col min="1288" max="1288" width="8.85546875" bestFit="1" customWidth="1"/>
    <col min="1289" max="1289" width="10.5703125" bestFit="1" customWidth="1"/>
    <col min="1290" max="1290" width="16.42578125" customWidth="1"/>
    <col min="1291" max="1291" width="9.140625" bestFit="1" customWidth="1"/>
    <col min="1539" max="1539" width="13.140625" customWidth="1"/>
    <col min="1540" max="1540" width="15.85546875" customWidth="1"/>
    <col min="1541" max="1541" width="26.28515625" bestFit="1" customWidth="1"/>
    <col min="1542" max="1542" width="9.5703125" bestFit="1" customWidth="1"/>
    <col min="1543" max="1543" width="11.28515625" customWidth="1"/>
    <col min="1544" max="1544" width="8.85546875" bestFit="1" customWidth="1"/>
    <col min="1545" max="1545" width="10.5703125" bestFit="1" customWidth="1"/>
    <col min="1546" max="1546" width="16.42578125" customWidth="1"/>
    <col min="1547" max="1547" width="9.140625" bestFit="1" customWidth="1"/>
    <col min="1795" max="1795" width="13.140625" customWidth="1"/>
    <col min="1796" max="1796" width="15.85546875" customWidth="1"/>
    <col min="1797" max="1797" width="26.28515625" bestFit="1" customWidth="1"/>
    <col min="1798" max="1798" width="9.5703125" bestFit="1" customWidth="1"/>
    <col min="1799" max="1799" width="11.28515625" customWidth="1"/>
    <col min="1800" max="1800" width="8.85546875" bestFit="1" customWidth="1"/>
    <col min="1801" max="1801" width="10.5703125" bestFit="1" customWidth="1"/>
    <col min="1802" max="1802" width="16.42578125" customWidth="1"/>
    <col min="1803" max="1803" width="9.140625" bestFit="1" customWidth="1"/>
    <col min="2051" max="2051" width="13.140625" customWidth="1"/>
    <col min="2052" max="2052" width="15.85546875" customWidth="1"/>
    <col min="2053" max="2053" width="26.28515625" bestFit="1" customWidth="1"/>
    <col min="2054" max="2054" width="9.5703125" bestFit="1" customWidth="1"/>
    <col min="2055" max="2055" width="11.28515625" customWidth="1"/>
    <col min="2056" max="2056" width="8.85546875" bestFit="1" customWidth="1"/>
    <col min="2057" max="2057" width="10.5703125" bestFit="1" customWidth="1"/>
    <col min="2058" max="2058" width="16.42578125" customWidth="1"/>
    <col min="2059" max="2059" width="9.140625" bestFit="1" customWidth="1"/>
    <col min="2307" max="2307" width="13.140625" customWidth="1"/>
    <col min="2308" max="2308" width="15.85546875" customWidth="1"/>
    <col min="2309" max="2309" width="26.28515625" bestFit="1" customWidth="1"/>
    <col min="2310" max="2310" width="9.5703125" bestFit="1" customWidth="1"/>
    <col min="2311" max="2311" width="11.28515625" customWidth="1"/>
    <col min="2312" max="2312" width="8.85546875" bestFit="1" customWidth="1"/>
    <col min="2313" max="2313" width="10.5703125" bestFit="1" customWidth="1"/>
    <col min="2314" max="2314" width="16.42578125" customWidth="1"/>
    <col min="2315" max="2315" width="9.140625" bestFit="1" customWidth="1"/>
    <col min="2563" max="2563" width="13.140625" customWidth="1"/>
    <col min="2564" max="2564" width="15.85546875" customWidth="1"/>
    <col min="2565" max="2565" width="26.28515625" bestFit="1" customWidth="1"/>
    <col min="2566" max="2566" width="9.5703125" bestFit="1" customWidth="1"/>
    <col min="2567" max="2567" width="11.28515625" customWidth="1"/>
    <col min="2568" max="2568" width="8.85546875" bestFit="1" customWidth="1"/>
    <col min="2569" max="2569" width="10.5703125" bestFit="1" customWidth="1"/>
    <col min="2570" max="2570" width="16.42578125" customWidth="1"/>
    <col min="2571" max="2571" width="9.140625" bestFit="1" customWidth="1"/>
    <col min="2819" max="2819" width="13.140625" customWidth="1"/>
    <col min="2820" max="2820" width="15.85546875" customWidth="1"/>
    <col min="2821" max="2821" width="26.28515625" bestFit="1" customWidth="1"/>
    <col min="2822" max="2822" width="9.5703125" bestFit="1" customWidth="1"/>
    <col min="2823" max="2823" width="11.28515625" customWidth="1"/>
    <col min="2824" max="2824" width="8.85546875" bestFit="1" customWidth="1"/>
    <col min="2825" max="2825" width="10.5703125" bestFit="1" customWidth="1"/>
    <col min="2826" max="2826" width="16.42578125" customWidth="1"/>
    <col min="2827" max="2827" width="9.140625" bestFit="1" customWidth="1"/>
    <col min="3075" max="3075" width="13.140625" customWidth="1"/>
    <col min="3076" max="3076" width="15.85546875" customWidth="1"/>
    <col min="3077" max="3077" width="26.28515625" bestFit="1" customWidth="1"/>
    <col min="3078" max="3078" width="9.5703125" bestFit="1" customWidth="1"/>
    <col min="3079" max="3079" width="11.28515625" customWidth="1"/>
    <col min="3080" max="3080" width="8.85546875" bestFit="1" customWidth="1"/>
    <col min="3081" max="3081" width="10.5703125" bestFit="1" customWidth="1"/>
    <col min="3082" max="3082" width="16.42578125" customWidth="1"/>
    <col min="3083" max="3083" width="9.140625" bestFit="1" customWidth="1"/>
    <col min="3331" max="3331" width="13.140625" customWidth="1"/>
    <col min="3332" max="3332" width="15.85546875" customWidth="1"/>
    <col min="3333" max="3333" width="26.28515625" bestFit="1" customWidth="1"/>
    <col min="3334" max="3334" width="9.5703125" bestFit="1" customWidth="1"/>
    <col min="3335" max="3335" width="11.28515625" customWidth="1"/>
    <col min="3336" max="3336" width="8.85546875" bestFit="1" customWidth="1"/>
    <col min="3337" max="3337" width="10.5703125" bestFit="1" customWidth="1"/>
    <col min="3338" max="3338" width="16.42578125" customWidth="1"/>
    <col min="3339" max="3339" width="9.140625" bestFit="1" customWidth="1"/>
    <col min="3587" max="3587" width="13.140625" customWidth="1"/>
    <col min="3588" max="3588" width="15.85546875" customWidth="1"/>
    <col min="3589" max="3589" width="26.28515625" bestFit="1" customWidth="1"/>
    <col min="3590" max="3590" width="9.5703125" bestFit="1" customWidth="1"/>
    <col min="3591" max="3591" width="11.28515625" customWidth="1"/>
    <col min="3592" max="3592" width="8.85546875" bestFit="1" customWidth="1"/>
    <col min="3593" max="3593" width="10.5703125" bestFit="1" customWidth="1"/>
    <col min="3594" max="3594" width="16.42578125" customWidth="1"/>
    <col min="3595" max="3595" width="9.140625" bestFit="1" customWidth="1"/>
    <col min="3843" max="3843" width="13.140625" customWidth="1"/>
    <col min="3844" max="3844" width="15.85546875" customWidth="1"/>
    <col min="3845" max="3845" width="26.28515625" bestFit="1" customWidth="1"/>
    <col min="3846" max="3846" width="9.5703125" bestFit="1" customWidth="1"/>
    <col min="3847" max="3847" width="11.28515625" customWidth="1"/>
    <col min="3848" max="3848" width="8.85546875" bestFit="1" customWidth="1"/>
    <col min="3849" max="3849" width="10.5703125" bestFit="1" customWidth="1"/>
    <col min="3850" max="3850" width="16.42578125" customWidth="1"/>
    <col min="3851" max="3851" width="9.140625" bestFit="1" customWidth="1"/>
    <col min="4099" max="4099" width="13.140625" customWidth="1"/>
    <col min="4100" max="4100" width="15.85546875" customWidth="1"/>
    <col min="4101" max="4101" width="26.28515625" bestFit="1" customWidth="1"/>
    <col min="4102" max="4102" width="9.5703125" bestFit="1" customWidth="1"/>
    <col min="4103" max="4103" width="11.28515625" customWidth="1"/>
    <col min="4104" max="4104" width="8.85546875" bestFit="1" customWidth="1"/>
    <col min="4105" max="4105" width="10.5703125" bestFit="1" customWidth="1"/>
    <col min="4106" max="4106" width="16.42578125" customWidth="1"/>
    <col min="4107" max="4107" width="9.140625" bestFit="1" customWidth="1"/>
    <col min="4355" max="4355" width="13.140625" customWidth="1"/>
    <col min="4356" max="4356" width="15.85546875" customWidth="1"/>
    <col min="4357" max="4357" width="26.28515625" bestFit="1" customWidth="1"/>
    <col min="4358" max="4358" width="9.5703125" bestFit="1" customWidth="1"/>
    <col min="4359" max="4359" width="11.28515625" customWidth="1"/>
    <col min="4360" max="4360" width="8.85546875" bestFit="1" customWidth="1"/>
    <col min="4361" max="4361" width="10.5703125" bestFit="1" customWidth="1"/>
    <col min="4362" max="4362" width="16.42578125" customWidth="1"/>
    <col min="4363" max="4363" width="9.140625" bestFit="1" customWidth="1"/>
    <col min="4611" max="4611" width="13.140625" customWidth="1"/>
    <col min="4612" max="4612" width="15.85546875" customWidth="1"/>
    <col min="4613" max="4613" width="26.28515625" bestFit="1" customWidth="1"/>
    <col min="4614" max="4614" width="9.5703125" bestFit="1" customWidth="1"/>
    <col min="4615" max="4615" width="11.28515625" customWidth="1"/>
    <col min="4616" max="4616" width="8.85546875" bestFit="1" customWidth="1"/>
    <col min="4617" max="4617" width="10.5703125" bestFit="1" customWidth="1"/>
    <col min="4618" max="4618" width="16.42578125" customWidth="1"/>
    <col min="4619" max="4619" width="9.140625" bestFit="1" customWidth="1"/>
    <col min="4867" max="4867" width="13.140625" customWidth="1"/>
    <col min="4868" max="4868" width="15.85546875" customWidth="1"/>
    <col min="4869" max="4869" width="26.28515625" bestFit="1" customWidth="1"/>
    <col min="4870" max="4870" width="9.5703125" bestFit="1" customWidth="1"/>
    <col min="4871" max="4871" width="11.28515625" customWidth="1"/>
    <col min="4872" max="4872" width="8.85546875" bestFit="1" customWidth="1"/>
    <col min="4873" max="4873" width="10.5703125" bestFit="1" customWidth="1"/>
    <col min="4874" max="4874" width="16.42578125" customWidth="1"/>
    <col min="4875" max="4875" width="9.140625" bestFit="1" customWidth="1"/>
    <col min="5123" max="5123" width="13.140625" customWidth="1"/>
    <col min="5124" max="5124" width="15.85546875" customWidth="1"/>
    <col min="5125" max="5125" width="26.28515625" bestFit="1" customWidth="1"/>
    <col min="5126" max="5126" width="9.5703125" bestFit="1" customWidth="1"/>
    <col min="5127" max="5127" width="11.28515625" customWidth="1"/>
    <col min="5128" max="5128" width="8.85546875" bestFit="1" customWidth="1"/>
    <col min="5129" max="5129" width="10.5703125" bestFit="1" customWidth="1"/>
    <col min="5130" max="5130" width="16.42578125" customWidth="1"/>
    <col min="5131" max="5131" width="9.140625" bestFit="1" customWidth="1"/>
    <col min="5379" max="5379" width="13.140625" customWidth="1"/>
    <col min="5380" max="5380" width="15.85546875" customWidth="1"/>
    <col min="5381" max="5381" width="26.28515625" bestFit="1" customWidth="1"/>
    <col min="5382" max="5382" width="9.5703125" bestFit="1" customWidth="1"/>
    <col min="5383" max="5383" width="11.28515625" customWidth="1"/>
    <col min="5384" max="5384" width="8.85546875" bestFit="1" customWidth="1"/>
    <col min="5385" max="5385" width="10.5703125" bestFit="1" customWidth="1"/>
    <col min="5386" max="5386" width="16.42578125" customWidth="1"/>
    <col min="5387" max="5387" width="9.140625" bestFit="1" customWidth="1"/>
    <col min="5635" max="5635" width="13.140625" customWidth="1"/>
    <col min="5636" max="5636" width="15.85546875" customWidth="1"/>
    <col min="5637" max="5637" width="26.28515625" bestFit="1" customWidth="1"/>
    <col min="5638" max="5638" width="9.5703125" bestFit="1" customWidth="1"/>
    <col min="5639" max="5639" width="11.28515625" customWidth="1"/>
    <col min="5640" max="5640" width="8.85546875" bestFit="1" customWidth="1"/>
    <col min="5641" max="5641" width="10.5703125" bestFit="1" customWidth="1"/>
    <col min="5642" max="5642" width="16.42578125" customWidth="1"/>
    <col min="5643" max="5643" width="9.140625" bestFit="1" customWidth="1"/>
    <col min="5891" max="5891" width="13.140625" customWidth="1"/>
    <col min="5892" max="5892" width="15.85546875" customWidth="1"/>
    <col min="5893" max="5893" width="26.28515625" bestFit="1" customWidth="1"/>
    <col min="5894" max="5894" width="9.5703125" bestFit="1" customWidth="1"/>
    <col min="5895" max="5895" width="11.28515625" customWidth="1"/>
    <col min="5896" max="5896" width="8.85546875" bestFit="1" customWidth="1"/>
    <col min="5897" max="5897" width="10.5703125" bestFit="1" customWidth="1"/>
    <col min="5898" max="5898" width="16.42578125" customWidth="1"/>
    <col min="5899" max="5899" width="9.140625" bestFit="1" customWidth="1"/>
    <col min="6147" max="6147" width="13.140625" customWidth="1"/>
    <col min="6148" max="6148" width="15.85546875" customWidth="1"/>
    <col min="6149" max="6149" width="26.28515625" bestFit="1" customWidth="1"/>
    <col min="6150" max="6150" width="9.5703125" bestFit="1" customWidth="1"/>
    <col min="6151" max="6151" width="11.28515625" customWidth="1"/>
    <col min="6152" max="6152" width="8.85546875" bestFit="1" customWidth="1"/>
    <col min="6153" max="6153" width="10.5703125" bestFit="1" customWidth="1"/>
    <col min="6154" max="6154" width="16.42578125" customWidth="1"/>
    <col min="6155" max="6155" width="9.140625" bestFit="1" customWidth="1"/>
    <col min="6403" max="6403" width="13.140625" customWidth="1"/>
    <col min="6404" max="6404" width="15.85546875" customWidth="1"/>
    <col min="6405" max="6405" width="26.28515625" bestFit="1" customWidth="1"/>
    <col min="6406" max="6406" width="9.5703125" bestFit="1" customWidth="1"/>
    <col min="6407" max="6407" width="11.28515625" customWidth="1"/>
    <col min="6408" max="6408" width="8.85546875" bestFit="1" customWidth="1"/>
    <col min="6409" max="6409" width="10.5703125" bestFit="1" customWidth="1"/>
    <col min="6410" max="6410" width="16.42578125" customWidth="1"/>
    <col min="6411" max="6411" width="9.140625" bestFit="1" customWidth="1"/>
    <col min="6659" max="6659" width="13.140625" customWidth="1"/>
    <col min="6660" max="6660" width="15.85546875" customWidth="1"/>
    <col min="6661" max="6661" width="26.28515625" bestFit="1" customWidth="1"/>
    <col min="6662" max="6662" width="9.5703125" bestFit="1" customWidth="1"/>
    <col min="6663" max="6663" width="11.28515625" customWidth="1"/>
    <col min="6664" max="6664" width="8.85546875" bestFit="1" customWidth="1"/>
    <col min="6665" max="6665" width="10.5703125" bestFit="1" customWidth="1"/>
    <col min="6666" max="6666" width="16.42578125" customWidth="1"/>
    <col min="6667" max="6667" width="9.140625" bestFit="1" customWidth="1"/>
    <col min="6915" max="6915" width="13.140625" customWidth="1"/>
    <col min="6916" max="6916" width="15.85546875" customWidth="1"/>
    <col min="6917" max="6917" width="26.28515625" bestFit="1" customWidth="1"/>
    <col min="6918" max="6918" width="9.5703125" bestFit="1" customWidth="1"/>
    <col min="6919" max="6919" width="11.28515625" customWidth="1"/>
    <col min="6920" max="6920" width="8.85546875" bestFit="1" customWidth="1"/>
    <col min="6921" max="6921" width="10.5703125" bestFit="1" customWidth="1"/>
    <col min="6922" max="6922" width="16.42578125" customWidth="1"/>
    <col min="6923" max="6923" width="9.140625" bestFit="1" customWidth="1"/>
    <col min="7171" max="7171" width="13.140625" customWidth="1"/>
    <col min="7172" max="7172" width="15.85546875" customWidth="1"/>
    <col min="7173" max="7173" width="26.28515625" bestFit="1" customWidth="1"/>
    <col min="7174" max="7174" width="9.5703125" bestFit="1" customWidth="1"/>
    <col min="7175" max="7175" width="11.28515625" customWidth="1"/>
    <col min="7176" max="7176" width="8.85546875" bestFit="1" customWidth="1"/>
    <col min="7177" max="7177" width="10.5703125" bestFit="1" customWidth="1"/>
    <col min="7178" max="7178" width="16.42578125" customWidth="1"/>
    <col min="7179" max="7179" width="9.140625" bestFit="1" customWidth="1"/>
    <col min="7427" max="7427" width="13.140625" customWidth="1"/>
    <col min="7428" max="7428" width="15.85546875" customWidth="1"/>
    <col min="7429" max="7429" width="26.28515625" bestFit="1" customWidth="1"/>
    <col min="7430" max="7430" width="9.5703125" bestFit="1" customWidth="1"/>
    <col min="7431" max="7431" width="11.28515625" customWidth="1"/>
    <col min="7432" max="7432" width="8.85546875" bestFit="1" customWidth="1"/>
    <col min="7433" max="7433" width="10.5703125" bestFit="1" customWidth="1"/>
    <col min="7434" max="7434" width="16.42578125" customWidth="1"/>
    <col min="7435" max="7435" width="9.140625" bestFit="1" customWidth="1"/>
    <col min="7683" max="7683" width="13.140625" customWidth="1"/>
    <col min="7684" max="7684" width="15.85546875" customWidth="1"/>
    <col min="7685" max="7685" width="26.28515625" bestFit="1" customWidth="1"/>
    <col min="7686" max="7686" width="9.5703125" bestFit="1" customWidth="1"/>
    <col min="7687" max="7687" width="11.28515625" customWidth="1"/>
    <col min="7688" max="7688" width="8.85546875" bestFit="1" customWidth="1"/>
    <col min="7689" max="7689" width="10.5703125" bestFit="1" customWidth="1"/>
    <col min="7690" max="7690" width="16.42578125" customWidth="1"/>
    <col min="7691" max="7691" width="9.140625" bestFit="1" customWidth="1"/>
    <col min="7939" max="7939" width="13.140625" customWidth="1"/>
    <col min="7940" max="7940" width="15.85546875" customWidth="1"/>
    <col min="7941" max="7941" width="26.28515625" bestFit="1" customWidth="1"/>
    <col min="7942" max="7942" width="9.5703125" bestFit="1" customWidth="1"/>
    <col min="7943" max="7943" width="11.28515625" customWidth="1"/>
    <col min="7944" max="7944" width="8.85546875" bestFit="1" customWidth="1"/>
    <col min="7945" max="7945" width="10.5703125" bestFit="1" customWidth="1"/>
    <col min="7946" max="7946" width="16.42578125" customWidth="1"/>
    <col min="7947" max="7947" width="9.140625" bestFit="1" customWidth="1"/>
    <col min="8195" max="8195" width="13.140625" customWidth="1"/>
    <col min="8196" max="8196" width="15.85546875" customWidth="1"/>
    <col min="8197" max="8197" width="26.28515625" bestFit="1" customWidth="1"/>
    <col min="8198" max="8198" width="9.5703125" bestFit="1" customWidth="1"/>
    <col min="8199" max="8199" width="11.28515625" customWidth="1"/>
    <col min="8200" max="8200" width="8.85546875" bestFit="1" customWidth="1"/>
    <col min="8201" max="8201" width="10.5703125" bestFit="1" customWidth="1"/>
    <col min="8202" max="8202" width="16.42578125" customWidth="1"/>
    <col min="8203" max="8203" width="9.140625" bestFit="1" customWidth="1"/>
    <col min="8451" max="8451" width="13.140625" customWidth="1"/>
    <col min="8452" max="8452" width="15.85546875" customWidth="1"/>
    <col min="8453" max="8453" width="26.28515625" bestFit="1" customWidth="1"/>
    <col min="8454" max="8454" width="9.5703125" bestFit="1" customWidth="1"/>
    <col min="8455" max="8455" width="11.28515625" customWidth="1"/>
    <col min="8456" max="8456" width="8.85546875" bestFit="1" customWidth="1"/>
    <col min="8457" max="8457" width="10.5703125" bestFit="1" customWidth="1"/>
    <col min="8458" max="8458" width="16.42578125" customWidth="1"/>
    <col min="8459" max="8459" width="9.140625" bestFit="1" customWidth="1"/>
    <col min="8707" max="8707" width="13.140625" customWidth="1"/>
    <col min="8708" max="8708" width="15.85546875" customWidth="1"/>
    <col min="8709" max="8709" width="26.28515625" bestFit="1" customWidth="1"/>
    <col min="8710" max="8710" width="9.5703125" bestFit="1" customWidth="1"/>
    <col min="8711" max="8711" width="11.28515625" customWidth="1"/>
    <col min="8712" max="8712" width="8.85546875" bestFit="1" customWidth="1"/>
    <col min="8713" max="8713" width="10.5703125" bestFit="1" customWidth="1"/>
    <col min="8714" max="8714" width="16.42578125" customWidth="1"/>
    <col min="8715" max="8715" width="9.140625" bestFit="1" customWidth="1"/>
    <col min="8963" max="8963" width="13.140625" customWidth="1"/>
    <col min="8964" max="8964" width="15.85546875" customWidth="1"/>
    <col min="8965" max="8965" width="26.28515625" bestFit="1" customWidth="1"/>
    <col min="8966" max="8966" width="9.5703125" bestFit="1" customWidth="1"/>
    <col min="8967" max="8967" width="11.28515625" customWidth="1"/>
    <col min="8968" max="8968" width="8.85546875" bestFit="1" customWidth="1"/>
    <col min="8969" max="8969" width="10.5703125" bestFit="1" customWidth="1"/>
    <col min="8970" max="8970" width="16.42578125" customWidth="1"/>
    <col min="8971" max="8971" width="9.140625" bestFit="1" customWidth="1"/>
    <col min="9219" max="9219" width="13.140625" customWidth="1"/>
    <col min="9220" max="9220" width="15.85546875" customWidth="1"/>
    <col min="9221" max="9221" width="26.28515625" bestFit="1" customWidth="1"/>
    <col min="9222" max="9222" width="9.5703125" bestFit="1" customWidth="1"/>
    <col min="9223" max="9223" width="11.28515625" customWidth="1"/>
    <col min="9224" max="9224" width="8.85546875" bestFit="1" customWidth="1"/>
    <col min="9225" max="9225" width="10.5703125" bestFit="1" customWidth="1"/>
    <col min="9226" max="9226" width="16.42578125" customWidth="1"/>
    <col min="9227" max="9227" width="9.140625" bestFit="1" customWidth="1"/>
    <col min="9475" max="9475" width="13.140625" customWidth="1"/>
    <col min="9476" max="9476" width="15.85546875" customWidth="1"/>
    <col min="9477" max="9477" width="26.28515625" bestFit="1" customWidth="1"/>
    <col min="9478" max="9478" width="9.5703125" bestFit="1" customWidth="1"/>
    <col min="9479" max="9479" width="11.28515625" customWidth="1"/>
    <col min="9480" max="9480" width="8.85546875" bestFit="1" customWidth="1"/>
    <col min="9481" max="9481" width="10.5703125" bestFit="1" customWidth="1"/>
    <col min="9482" max="9482" width="16.42578125" customWidth="1"/>
    <col min="9483" max="9483" width="9.140625" bestFit="1" customWidth="1"/>
    <col min="9731" max="9731" width="13.140625" customWidth="1"/>
    <col min="9732" max="9732" width="15.85546875" customWidth="1"/>
    <col min="9733" max="9733" width="26.28515625" bestFit="1" customWidth="1"/>
    <col min="9734" max="9734" width="9.5703125" bestFit="1" customWidth="1"/>
    <col min="9735" max="9735" width="11.28515625" customWidth="1"/>
    <col min="9736" max="9736" width="8.85546875" bestFit="1" customWidth="1"/>
    <col min="9737" max="9737" width="10.5703125" bestFit="1" customWidth="1"/>
    <col min="9738" max="9738" width="16.42578125" customWidth="1"/>
    <col min="9739" max="9739" width="9.140625" bestFit="1" customWidth="1"/>
    <col min="9987" max="9987" width="13.140625" customWidth="1"/>
    <col min="9988" max="9988" width="15.85546875" customWidth="1"/>
    <col min="9989" max="9989" width="26.28515625" bestFit="1" customWidth="1"/>
    <col min="9990" max="9990" width="9.5703125" bestFit="1" customWidth="1"/>
    <col min="9991" max="9991" width="11.28515625" customWidth="1"/>
    <col min="9992" max="9992" width="8.85546875" bestFit="1" customWidth="1"/>
    <col min="9993" max="9993" width="10.5703125" bestFit="1" customWidth="1"/>
    <col min="9994" max="9994" width="16.42578125" customWidth="1"/>
    <col min="9995" max="9995" width="9.140625" bestFit="1" customWidth="1"/>
    <col min="10243" max="10243" width="13.140625" customWidth="1"/>
    <col min="10244" max="10244" width="15.85546875" customWidth="1"/>
    <col min="10245" max="10245" width="26.28515625" bestFit="1" customWidth="1"/>
    <col min="10246" max="10246" width="9.5703125" bestFit="1" customWidth="1"/>
    <col min="10247" max="10247" width="11.28515625" customWidth="1"/>
    <col min="10248" max="10248" width="8.85546875" bestFit="1" customWidth="1"/>
    <col min="10249" max="10249" width="10.5703125" bestFit="1" customWidth="1"/>
    <col min="10250" max="10250" width="16.42578125" customWidth="1"/>
    <col min="10251" max="10251" width="9.140625" bestFit="1" customWidth="1"/>
    <col min="10499" max="10499" width="13.140625" customWidth="1"/>
    <col min="10500" max="10500" width="15.85546875" customWidth="1"/>
    <col min="10501" max="10501" width="26.28515625" bestFit="1" customWidth="1"/>
    <col min="10502" max="10502" width="9.5703125" bestFit="1" customWidth="1"/>
    <col min="10503" max="10503" width="11.28515625" customWidth="1"/>
    <col min="10504" max="10504" width="8.85546875" bestFit="1" customWidth="1"/>
    <col min="10505" max="10505" width="10.5703125" bestFit="1" customWidth="1"/>
    <col min="10506" max="10506" width="16.42578125" customWidth="1"/>
    <col min="10507" max="10507" width="9.140625" bestFit="1" customWidth="1"/>
    <col min="10755" max="10755" width="13.140625" customWidth="1"/>
    <col min="10756" max="10756" width="15.85546875" customWidth="1"/>
    <col min="10757" max="10757" width="26.28515625" bestFit="1" customWidth="1"/>
    <col min="10758" max="10758" width="9.5703125" bestFit="1" customWidth="1"/>
    <col min="10759" max="10759" width="11.28515625" customWidth="1"/>
    <col min="10760" max="10760" width="8.85546875" bestFit="1" customWidth="1"/>
    <col min="10761" max="10761" width="10.5703125" bestFit="1" customWidth="1"/>
    <col min="10762" max="10762" width="16.42578125" customWidth="1"/>
    <col min="10763" max="10763" width="9.140625" bestFit="1" customWidth="1"/>
    <col min="11011" max="11011" width="13.140625" customWidth="1"/>
    <col min="11012" max="11012" width="15.85546875" customWidth="1"/>
    <col min="11013" max="11013" width="26.28515625" bestFit="1" customWidth="1"/>
    <col min="11014" max="11014" width="9.5703125" bestFit="1" customWidth="1"/>
    <col min="11015" max="11015" width="11.28515625" customWidth="1"/>
    <col min="11016" max="11016" width="8.85546875" bestFit="1" customWidth="1"/>
    <col min="11017" max="11017" width="10.5703125" bestFit="1" customWidth="1"/>
    <col min="11018" max="11018" width="16.42578125" customWidth="1"/>
    <col min="11019" max="11019" width="9.140625" bestFit="1" customWidth="1"/>
    <col min="11267" max="11267" width="13.140625" customWidth="1"/>
    <col min="11268" max="11268" width="15.85546875" customWidth="1"/>
    <col min="11269" max="11269" width="26.28515625" bestFit="1" customWidth="1"/>
    <col min="11270" max="11270" width="9.5703125" bestFit="1" customWidth="1"/>
    <col min="11271" max="11271" width="11.28515625" customWidth="1"/>
    <col min="11272" max="11272" width="8.85546875" bestFit="1" customWidth="1"/>
    <col min="11273" max="11273" width="10.5703125" bestFit="1" customWidth="1"/>
    <col min="11274" max="11274" width="16.42578125" customWidth="1"/>
    <col min="11275" max="11275" width="9.140625" bestFit="1" customWidth="1"/>
    <col min="11523" max="11523" width="13.140625" customWidth="1"/>
    <col min="11524" max="11524" width="15.85546875" customWidth="1"/>
    <col min="11525" max="11525" width="26.28515625" bestFit="1" customWidth="1"/>
    <col min="11526" max="11526" width="9.5703125" bestFit="1" customWidth="1"/>
    <col min="11527" max="11527" width="11.28515625" customWidth="1"/>
    <col min="11528" max="11528" width="8.85546875" bestFit="1" customWidth="1"/>
    <col min="11529" max="11529" width="10.5703125" bestFit="1" customWidth="1"/>
    <col min="11530" max="11530" width="16.42578125" customWidth="1"/>
    <col min="11531" max="11531" width="9.140625" bestFit="1" customWidth="1"/>
    <col min="11779" max="11779" width="13.140625" customWidth="1"/>
    <col min="11780" max="11780" width="15.85546875" customWidth="1"/>
    <col min="11781" max="11781" width="26.28515625" bestFit="1" customWidth="1"/>
    <col min="11782" max="11782" width="9.5703125" bestFit="1" customWidth="1"/>
    <col min="11783" max="11783" width="11.28515625" customWidth="1"/>
    <col min="11784" max="11784" width="8.85546875" bestFit="1" customWidth="1"/>
    <col min="11785" max="11785" width="10.5703125" bestFit="1" customWidth="1"/>
    <col min="11786" max="11786" width="16.42578125" customWidth="1"/>
    <col min="11787" max="11787" width="9.140625" bestFit="1" customWidth="1"/>
    <col min="12035" max="12035" width="13.140625" customWidth="1"/>
    <col min="12036" max="12036" width="15.85546875" customWidth="1"/>
    <col min="12037" max="12037" width="26.28515625" bestFit="1" customWidth="1"/>
    <col min="12038" max="12038" width="9.5703125" bestFit="1" customWidth="1"/>
    <col min="12039" max="12039" width="11.28515625" customWidth="1"/>
    <col min="12040" max="12040" width="8.85546875" bestFit="1" customWidth="1"/>
    <col min="12041" max="12041" width="10.5703125" bestFit="1" customWidth="1"/>
    <col min="12042" max="12042" width="16.42578125" customWidth="1"/>
    <col min="12043" max="12043" width="9.140625" bestFit="1" customWidth="1"/>
    <col min="12291" max="12291" width="13.140625" customWidth="1"/>
    <col min="12292" max="12292" width="15.85546875" customWidth="1"/>
    <col min="12293" max="12293" width="26.28515625" bestFit="1" customWidth="1"/>
    <col min="12294" max="12294" width="9.5703125" bestFit="1" customWidth="1"/>
    <col min="12295" max="12295" width="11.28515625" customWidth="1"/>
    <col min="12296" max="12296" width="8.85546875" bestFit="1" customWidth="1"/>
    <col min="12297" max="12297" width="10.5703125" bestFit="1" customWidth="1"/>
    <col min="12298" max="12298" width="16.42578125" customWidth="1"/>
    <col min="12299" max="12299" width="9.140625" bestFit="1" customWidth="1"/>
    <col min="12547" max="12547" width="13.140625" customWidth="1"/>
    <col min="12548" max="12548" width="15.85546875" customWidth="1"/>
    <col min="12549" max="12549" width="26.28515625" bestFit="1" customWidth="1"/>
    <col min="12550" max="12550" width="9.5703125" bestFit="1" customWidth="1"/>
    <col min="12551" max="12551" width="11.28515625" customWidth="1"/>
    <col min="12552" max="12552" width="8.85546875" bestFit="1" customWidth="1"/>
    <col min="12553" max="12553" width="10.5703125" bestFit="1" customWidth="1"/>
    <col min="12554" max="12554" width="16.42578125" customWidth="1"/>
    <col min="12555" max="12555" width="9.140625" bestFit="1" customWidth="1"/>
    <col min="12803" max="12803" width="13.140625" customWidth="1"/>
    <col min="12804" max="12804" width="15.85546875" customWidth="1"/>
    <col min="12805" max="12805" width="26.28515625" bestFit="1" customWidth="1"/>
    <col min="12806" max="12806" width="9.5703125" bestFit="1" customWidth="1"/>
    <col min="12807" max="12807" width="11.28515625" customWidth="1"/>
    <col min="12808" max="12808" width="8.85546875" bestFit="1" customWidth="1"/>
    <col min="12809" max="12809" width="10.5703125" bestFit="1" customWidth="1"/>
    <col min="12810" max="12810" width="16.42578125" customWidth="1"/>
    <col min="12811" max="12811" width="9.140625" bestFit="1" customWidth="1"/>
    <col min="13059" max="13059" width="13.140625" customWidth="1"/>
    <col min="13060" max="13060" width="15.85546875" customWidth="1"/>
    <col min="13061" max="13061" width="26.28515625" bestFit="1" customWidth="1"/>
    <col min="13062" max="13062" width="9.5703125" bestFit="1" customWidth="1"/>
    <col min="13063" max="13063" width="11.28515625" customWidth="1"/>
    <col min="13064" max="13064" width="8.85546875" bestFit="1" customWidth="1"/>
    <col min="13065" max="13065" width="10.5703125" bestFit="1" customWidth="1"/>
    <col min="13066" max="13066" width="16.42578125" customWidth="1"/>
    <col min="13067" max="13067" width="9.140625" bestFit="1" customWidth="1"/>
    <col min="13315" max="13315" width="13.140625" customWidth="1"/>
    <col min="13316" max="13316" width="15.85546875" customWidth="1"/>
    <col min="13317" max="13317" width="26.28515625" bestFit="1" customWidth="1"/>
    <col min="13318" max="13318" width="9.5703125" bestFit="1" customWidth="1"/>
    <col min="13319" max="13319" width="11.28515625" customWidth="1"/>
    <col min="13320" max="13320" width="8.85546875" bestFit="1" customWidth="1"/>
    <col min="13321" max="13321" width="10.5703125" bestFit="1" customWidth="1"/>
    <col min="13322" max="13322" width="16.42578125" customWidth="1"/>
    <col min="13323" max="13323" width="9.140625" bestFit="1" customWidth="1"/>
    <col min="13571" max="13571" width="13.140625" customWidth="1"/>
    <col min="13572" max="13572" width="15.85546875" customWidth="1"/>
    <col min="13573" max="13573" width="26.28515625" bestFit="1" customWidth="1"/>
    <col min="13574" max="13574" width="9.5703125" bestFit="1" customWidth="1"/>
    <col min="13575" max="13575" width="11.28515625" customWidth="1"/>
    <col min="13576" max="13576" width="8.85546875" bestFit="1" customWidth="1"/>
    <col min="13577" max="13577" width="10.5703125" bestFit="1" customWidth="1"/>
    <col min="13578" max="13578" width="16.42578125" customWidth="1"/>
    <col min="13579" max="13579" width="9.140625" bestFit="1" customWidth="1"/>
    <col min="13827" max="13827" width="13.140625" customWidth="1"/>
    <col min="13828" max="13828" width="15.85546875" customWidth="1"/>
    <col min="13829" max="13829" width="26.28515625" bestFit="1" customWidth="1"/>
    <col min="13830" max="13830" width="9.5703125" bestFit="1" customWidth="1"/>
    <col min="13831" max="13831" width="11.28515625" customWidth="1"/>
    <col min="13832" max="13832" width="8.85546875" bestFit="1" customWidth="1"/>
    <col min="13833" max="13833" width="10.5703125" bestFit="1" customWidth="1"/>
    <col min="13834" max="13834" width="16.42578125" customWidth="1"/>
    <col min="13835" max="13835" width="9.140625" bestFit="1" customWidth="1"/>
    <col min="14083" max="14083" width="13.140625" customWidth="1"/>
    <col min="14084" max="14084" width="15.85546875" customWidth="1"/>
    <col min="14085" max="14085" width="26.28515625" bestFit="1" customWidth="1"/>
    <col min="14086" max="14086" width="9.5703125" bestFit="1" customWidth="1"/>
    <col min="14087" max="14087" width="11.28515625" customWidth="1"/>
    <col min="14088" max="14088" width="8.85546875" bestFit="1" customWidth="1"/>
    <col min="14089" max="14089" width="10.5703125" bestFit="1" customWidth="1"/>
    <col min="14090" max="14090" width="16.42578125" customWidth="1"/>
    <col min="14091" max="14091" width="9.140625" bestFit="1" customWidth="1"/>
    <col min="14339" max="14339" width="13.140625" customWidth="1"/>
    <col min="14340" max="14340" width="15.85546875" customWidth="1"/>
    <col min="14341" max="14341" width="26.28515625" bestFit="1" customWidth="1"/>
    <col min="14342" max="14342" width="9.5703125" bestFit="1" customWidth="1"/>
    <col min="14343" max="14343" width="11.28515625" customWidth="1"/>
    <col min="14344" max="14344" width="8.85546875" bestFit="1" customWidth="1"/>
    <col min="14345" max="14345" width="10.5703125" bestFit="1" customWidth="1"/>
    <col min="14346" max="14346" width="16.42578125" customWidth="1"/>
    <col min="14347" max="14347" width="9.140625" bestFit="1" customWidth="1"/>
    <col min="14595" max="14595" width="13.140625" customWidth="1"/>
    <col min="14596" max="14596" width="15.85546875" customWidth="1"/>
    <col min="14597" max="14597" width="26.28515625" bestFit="1" customWidth="1"/>
    <col min="14598" max="14598" width="9.5703125" bestFit="1" customWidth="1"/>
    <col min="14599" max="14599" width="11.28515625" customWidth="1"/>
    <col min="14600" max="14600" width="8.85546875" bestFit="1" customWidth="1"/>
    <col min="14601" max="14601" width="10.5703125" bestFit="1" customWidth="1"/>
    <col min="14602" max="14602" width="16.42578125" customWidth="1"/>
    <col min="14603" max="14603" width="9.140625" bestFit="1" customWidth="1"/>
    <col min="14851" max="14851" width="13.140625" customWidth="1"/>
    <col min="14852" max="14852" width="15.85546875" customWidth="1"/>
    <col min="14853" max="14853" width="26.28515625" bestFit="1" customWidth="1"/>
    <col min="14854" max="14854" width="9.5703125" bestFit="1" customWidth="1"/>
    <col min="14855" max="14855" width="11.28515625" customWidth="1"/>
    <col min="14856" max="14856" width="8.85546875" bestFit="1" customWidth="1"/>
    <col min="14857" max="14857" width="10.5703125" bestFit="1" customWidth="1"/>
    <col min="14858" max="14858" width="16.42578125" customWidth="1"/>
    <col min="14859" max="14859" width="9.140625" bestFit="1" customWidth="1"/>
    <col min="15107" max="15107" width="13.140625" customWidth="1"/>
    <col min="15108" max="15108" width="15.85546875" customWidth="1"/>
    <col min="15109" max="15109" width="26.28515625" bestFit="1" customWidth="1"/>
    <col min="15110" max="15110" width="9.5703125" bestFit="1" customWidth="1"/>
    <col min="15111" max="15111" width="11.28515625" customWidth="1"/>
    <col min="15112" max="15112" width="8.85546875" bestFit="1" customWidth="1"/>
    <col min="15113" max="15113" width="10.5703125" bestFit="1" customWidth="1"/>
    <col min="15114" max="15114" width="16.42578125" customWidth="1"/>
    <col min="15115" max="15115" width="9.140625" bestFit="1" customWidth="1"/>
    <col min="15363" max="15363" width="13.140625" customWidth="1"/>
    <col min="15364" max="15364" width="15.85546875" customWidth="1"/>
    <col min="15365" max="15365" width="26.28515625" bestFit="1" customWidth="1"/>
    <col min="15366" max="15366" width="9.5703125" bestFit="1" customWidth="1"/>
    <col min="15367" max="15367" width="11.28515625" customWidth="1"/>
    <col min="15368" max="15368" width="8.85546875" bestFit="1" customWidth="1"/>
    <col min="15369" max="15369" width="10.5703125" bestFit="1" customWidth="1"/>
    <col min="15370" max="15370" width="16.42578125" customWidth="1"/>
    <col min="15371" max="15371" width="9.140625" bestFit="1" customWidth="1"/>
    <col min="15619" max="15619" width="13.140625" customWidth="1"/>
    <col min="15620" max="15620" width="15.85546875" customWidth="1"/>
    <col min="15621" max="15621" width="26.28515625" bestFit="1" customWidth="1"/>
    <col min="15622" max="15622" width="9.5703125" bestFit="1" customWidth="1"/>
    <col min="15623" max="15623" width="11.28515625" customWidth="1"/>
    <col min="15624" max="15624" width="8.85546875" bestFit="1" customWidth="1"/>
    <col min="15625" max="15625" width="10.5703125" bestFit="1" customWidth="1"/>
    <col min="15626" max="15626" width="16.42578125" customWidth="1"/>
    <col min="15627" max="15627" width="9.140625" bestFit="1" customWidth="1"/>
    <col min="15875" max="15875" width="13.140625" customWidth="1"/>
    <col min="15876" max="15876" width="15.85546875" customWidth="1"/>
    <col min="15877" max="15877" width="26.28515625" bestFit="1" customWidth="1"/>
    <col min="15878" max="15878" width="9.5703125" bestFit="1" customWidth="1"/>
    <col min="15879" max="15879" width="11.28515625" customWidth="1"/>
    <col min="15880" max="15880" width="8.85546875" bestFit="1" customWidth="1"/>
    <col min="15881" max="15881" width="10.5703125" bestFit="1" customWidth="1"/>
    <col min="15882" max="15882" width="16.42578125" customWidth="1"/>
    <col min="15883" max="15883" width="9.140625" bestFit="1" customWidth="1"/>
    <col min="16131" max="16131" width="13.140625" customWidth="1"/>
    <col min="16132" max="16132" width="15.85546875" customWidth="1"/>
    <col min="16133" max="16133" width="26.28515625" bestFit="1" customWidth="1"/>
    <col min="16134" max="16134" width="9.5703125" bestFit="1" customWidth="1"/>
    <col min="16135" max="16135" width="11.28515625" customWidth="1"/>
    <col min="16136" max="16136" width="8.85546875" bestFit="1" customWidth="1"/>
    <col min="16137" max="16137" width="10.5703125" bestFit="1" customWidth="1"/>
    <col min="16138" max="16138" width="16.42578125" customWidth="1"/>
    <col min="16139" max="16139" width="9.140625" bestFit="1" customWidth="1"/>
  </cols>
  <sheetData>
    <row r="1" spans="1:10" ht="21">
      <c r="A1" s="58" t="s">
        <v>279</v>
      </c>
    </row>
    <row r="3" spans="1:10" ht="45.75" thickBot="1">
      <c r="A3" s="59" t="s">
        <v>245</v>
      </c>
      <c r="B3" s="60" t="s">
        <v>10</v>
      </c>
      <c r="C3" s="60" t="s">
        <v>11</v>
      </c>
      <c r="D3" s="60" t="s">
        <v>1</v>
      </c>
      <c r="E3" s="60" t="s">
        <v>12</v>
      </c>
      <c r="F3" s="60" t="s">
        <v>280</v>
      </c>
      <c r="G3" s="60" t="s">
        <v>281</v>
      </c>
      <c r="H3" s="79" t="s">
        <v>282</v>
      </c>
      <c r="I3" s="60" t="s">
        <v>283</v>
      </c>
      <c r="J3" s="60" t="s">
        <v>284</v>
      </c>
    </row>
    <row r="4" spans="1:10" ht="15.75" thickTop="1">
      <c r="A4" s="29">
        <v>1</v>
      </c>
      <c r="B4" s="61" t="s">
        <v>197</v>
      </c>
      <c r="C4" s="61" t="s">
        <v>196</v>
      </c>
      <c r="D4" s="61" t="s">
        <v>80</v>
      </c>
      <c r="E4" s="36" t="s">
        <v>24</v>
      </c>
      <c r="F4" s="35"/>
      <c r="G4" s="8">
        <v>90</v>
      </c>
      <c r="H4" s="63" t="s">
        <v>568</v>
      </c>
      <c r="I4" s="61"/>
      <c r="J4" s="62">
        <f>+F4+G4+H4+I4</f>
        <v>175</v>
      </c>
    </row>
    <row r="5" spans="1:10">
      <c r="A5" s="29">
        <v>2</v>
      </c>
      <c r="B5" s="61" t="s">
        <v>124</v>
      </c>
      <c r="C5" s="61" t="s">
        <v>122</v>
      </c>
      <c r="D5" s="61" t="s">
        <v>123</v>
      </c>
      <c r="E5" s="36" t="s">
        <v>24</v>
      </c>
      <c r="F5" s="36"/>
      <c r="G5" s="29">
        <v>76</v>
      </c>
      <c r="H5" s="63" t="s">
        <v>547</v>
      </c>
      <c r="I5" s="61"/>
      <c r="J5" s="63">
        <f>+F5+G5+H5+I5</f>
        <v>166</v>
      </c>
    </row>
    <row r="6" spans="1:10">
      <c r="A6" s="29">
        <v>3</v>
      </c>
      <c r="B6" s="61" t="s">
        <v>39</v>
      </c>
      <c r="C6" s="61" t="s">
        <v>38</v>
      </c>
      <c r="D6" s="29"/>
      <c r="E6" s="64" t="s">
        <v>40</v>
      </c>
      <c r="F6" s="64" t="s">
        <v>296</v>
      </c>
      <c r="G6" s="29">
        <v>75</v>
      </c>
      <c r="H6" s="63" t="s">
        <v>554</v>
      </c>
      <c r="I6" s="61"/>
      <c r="J6" s="63">
        <f>+F6+G6+H6+I6</f>
        <v>160</v>
      </c>
    </row>
    <row r="7" spans="1:10">
      <c r="A7" s="29">
        <v>4</v>
      </c>
      <c r="B7" s="61" t="s">
        <v>197</v>
      </c>
      <c r="C7" s="61" t="s">
        <v>211</v>
      </c>
      <c r="D7" s="29"/>
      <c r="E7" s="36" t="s">
        <v>24</v>
      </c>
      <c r="F7" s="36"/>
      <c r="G7" s="29">
        <v>74</v>
      </c>
      <c r="H7" s="63" t="s">
        <v>565</v>
      </c>
      <c r="I7" s="61"/>
      <c r="J7" s="63">
        <f>+F7+G7+H7+I7</f>
        <v>150</v>
      </c>
    </row>
    <row r="8" spans="1:10">
      <c r="A8" s="29">
        <v>5</v>
      </c>
      <c r="B8" s="61" t="s">
        <v>44</v>
      </c>
      <c r="C8" s="61" t="s">
        <v>122</v>
      </c>
      <c r="D8" s="61" t="s">
        <v>123</v>
      </c>
      <c r="E8" s="36" t="s">
        <v>24</v>
      </c>
      <c r="F8" s="36"/>
      <c r="G8" s="29">
        <v>60</v>
      </c>
      <c r="H8" s="63" t="s">
        <v>554</v>
      </c>
      <c r="I8" s="61"/>
      <c r="J8" s="63">
        <f>+F8+G8+H8+I8</f>
        <v>140</v>
      </c>
    </row>
    <row r="9" spans="1:10">
      <c r="A9" s="29">
        <v>5</v>
      </c>
      <c r="B9" s="61" t="s">
        <v>174</v>
      </c>
      <c r="C9" s="61" t="s">
        <v>173</v>
      </c>
      <c r="D9" s="61" t="s">
        <v>316</v>
      </c>
      <c r="E9" s="36" t="s">
        <v>24</v>
      </c>
      <c r="F9" s="36"/>
      <c r="G9" s="66">
        <v>45</v>
      </c>
      <c r="H9" s="63" t="s">
        <v>564</v>
      </c>
      <c r="I9" s="61"/>
      <c r="J9" s="63">
        <f>+F9+G9+H9+I9</f>
        <v>140</v>
      </c>
    </row>
    <row r="10" spans="1:10">
      <c r="A10" s="29">
        <v>7</v>
      </c>
      <c r="B10" s="61" t="s">
        <v>184</v>
      </c>
      <c r="C10" s="61" t="s">
        <v>183</v>
      </c>
      <c r="D10" s="61" t="s">
        <v>91</v>
      </c>
      <c r="E10" s="64" t="s">
        <v>42</v>
      </c>
      <c r="F10" s="64"/>
      <c r="G10" s="29">
        <v>65</v>
      </c>
      <c r="H10" s="63" t="s">
        <v>550</v>
      </c>
      <c r="I10" s="61"/>
      <c r="J10" s="63">
        <f>+F10+G10+H10+I10</f>
        <v>135</v>
      </c>
    </row>
    <row r="11" spans="1:10">
      <c r="A11" s="29">
        <v>8</v>
      </c>
      <c r="B11" s="61" t="s">
        <v>321</v>
      </c>
      <c r="C11" s="61" t="s">
        <v>85</v>
      </c>
      <c r="D11" s="61" t="s">
        <v>80</v>
      </c>
      <c r="E11" s="36" t="s">
        <v>24</v>
      </c>
      <c r="F11" s="35"/>
      <c r="G11" s="8">
        <v>56</v>
      </c>
      <c r="H11" s="63" t="s">
        <v>556</v>
      </c>
      <c r="I11" s="61"/>
      <c r="J11" s="63">
        <f>+F11+G11+H11+I11</f>
        <v>130</v>
      </c>
    </row>
    <row r="12" spans="1:10">
      <c r="A12" s="29">
        <v>9</v>
      </c>
      <c r="B12" s="61" t="s">
        <v>171</v>
      </c>
      <c r="C12" s="61" t="s">
        <v>170</v>
      </c>
      <c r="D12" s="61" t="s">
        <v>339</v>
      </c>
      <c r="E12" s="64" t="s">
        <v>42</v>
      </c>
      <c r="F12" s="64"/>
      <c r="G12" s="29">
        <v>52</v>
      </c>
      <c r="H12" s="63" t="s">
        <v>558</v>
      </c>
      <c r="I12" s="61"/>
      <c r="J12" s="63">
        <f>+F12+G12+H12+I12</f>
        <v>127</v>
      </c>
    </row>
    <row r="13" spans="1:10">
      <c r="A13" s="29">
        <v>10</v>
      </c>
      <c r="B13" s="61" t="s">
        <v>41</v>
      </c>
      <c r="C13" s="61" t="s">
        <v>38</v>
      </c>
      <c r="D13" s="29"/>
      <c r="E13" s="64" t="s">
        <v>40</v>
      </c>
      <c r="F13" s="64"/>
      <c r="G13" s="29">
        <v>56</v>
      </c>
      <c r="H13" s="63" t="s">
        <v>550</v>
      </c>
      <c r="I13" s="61"/>
      <c r="J13" s="63">
        <f>+F13+G13+H13+I13</f>
        <v>126</v>
      </c>
    </row>
    <row r="14" spans="1:10">
      <c r="A14" s="29">
        <v>11</v>
      </c>
      <c r="B14" s="61" t="s">
        <v>100</v>
      </c>
      <c r="C14" s="61" t="s">
        <v>99</v>
      </c>
      <c r="D14" s="61" t="s">
        <v>340</v>
      </c>
      <c r="E14" s="36" t="s">
        <v>24</v>
      </c>
      <c r="F14" s="36">
        <v>5</v>
      </c>
      <c r="G14" s="66">
        <v>46</v>
      </c>
      <c r="H14" s="63" t="s">
        <v>550</v>
      </c>
      <c r="I14" s="61"/>
      <c r="J14" s="63">
        <f>+F14+G14+H14+I14</f>
        <v>121</v>
      </c>
    </row>
    <row r="15" spans="1:10">
      <c r="A15" s="29">
        <v>12</v>
      </c>
      <c r="B15" s="61" t="s">
        <v>120</v>
      </c>
      <c r="C15" s="61" t="s">
        <v>119</v>
      </c>
      <c r="D15" s="61" t="s">
        <v>331</v>
      </c>
      <c r="E15" s="64" t="s">
        <v>42</v>
      </c>
      <c r="F15" s="64"/>
      <c r="G15" s="29">
        <v>56</v>
      </c>
      <c r="H15" s="63" t="s">
        <v>546</v>
      </c>
      <c r="I15" s="61"/>
      <c r="J15" s="63">
        <f>+F15+G15+H15+I15</f>
        <v>116</v>
      </c>
    </row>
    <row r="16" spans="1:10">
      <c r="A16" s="29">
        <v>13</v>
      </c>
      <c r="B16" s="61" t="s">
        <v>44</v>
      </c>
      <c r="C16" s="61" t="s">
        <v>43</v>
      </c>
      <c r="D16" s="61" t="s">
        <v>345</v>
      </c>
      <c r="E16" s="36" t="s">
        <v>24</v>
      </c>
      <c r="F16" s="36"/>
      <c r="G16" s="29">
        <v>47</v>
      </c>
      <c r="H16" s="63" t="s">
        <v>567</v>
      </c>
      <c r="I16" s="61"/>
      <c r="J16" s="63">
        <f>+F16+G16+H16+I16</f>
        <v>113</v>
      </c>
    </row>
    <row r="17" spans="1:10">
      <c r="A17" s="29">
        <v>14</v>
      </c>
      <c r="B17" s="61" t="s">
        <v>22</v>
      </c>
      <c r="C17" s="61" t="s">
        <v>38</v>
      </c>
      <c r="D17" s="29"/>
      <c r="E17" s="64" t="s">
        <v>42</v>
      </c>
      <c r="F17" s="64" t="s">
        <v>296</v>
      </c>
      <c r="G17" s="29">
        <v>50</v>
      </c>
      <c r="H17" s="63" t="s">
        <v>557</v>
      </c>
      <c r="I17" s="61"/>
      <c r="J17" s="63">
        <f>+F17+G17+H17+I17</f>
        <v>107</v>
      </c>
    </row>
    <row r="18" spans="1:10">
      <c r="A18" s="29">
        <v>15</v>
      </c>
      <c r="B18" s="61" t="s">
        <v>134</v>
      </c>
      <c r="C18" s="61" t="s">
        <v>133</v>
      </c>
      <c r="D18" s="29" t="s">
        <v>135</v>
      </c>
      <c r="E18" s="64" t="s">
        <v>42</v>
      </c>
      <c r="F18" s="64"/>
      <c r="G18" s="29">
        <v>48</v>
      </c>
      <c r="H18" s="63" t="s">
        <v>549</v>
      </c>
      <c r="I18" s="61"/>
      <c r="J18" s="63">
        <f>+F18+G18+H18+I18</f>
        <v>104</v>
      </c>
    </row>
    <row r="19" spans="1:10">
      <c r="A19" s="29">
        <v>16</v>
      </c>
      <c r="B19" s="61" t="s">
        <v>120</v>
      </c>
      <c r="C19" s="61" t="s">
        <v>285</v>
      </c>
      <c r="D19" s="29"/>
      <c r="E19" s="36" t="s">
        <v>24</v>
      </c>
      <c r="F19" s="36"/>
      <c r="G19" s="29">
        <v>100</v>
      </c>
      <c r="H19" s="63"/>
      <c r="I19" s="61"/>
      <c r="J19" s="63">
        <f>+F19+G19+H19+I19</f>
        <v>100</v>
      </c>
    </row>
    <row r="20" spans="1:10">
      <c r="A20" s="29">
        <v>16</v>
      </c>
      <c r="B20" s="29" t="s">
        <v>143</v>
      </c>
      <c r="C20" s="29" t="s">
        <v>140</v>
      </c>
      <c r="D20" s="29" t="s">
        <v>144</v>
      </c>
      <c r="E20" s="36" t="s">
        <v>24</v>
      </c>
      <c r="F20" s="36"/>
      <c r="G20" s="29"/>
      <c r="H20" s="63">
        <v>100</v>
      </c>
      <c r="I20" s="61"/>
      <c r="J20" s="63">
        <f>+F20+G20+H20+I20</f>
        <v>100</v>
      </c>
    </row>
    <row r="21" spans="1:10">
      <c r="A21" s="29">
        <v>18</v>
      </c>
      <c r="B21" s="61" t="s">
        <v>249</v>
      </c>
      <c r="C21" s="61" t="s">
        <v>286</v>
      </c>
      <c r="D21" s="61" t="s">
        <v>287</v>
      </c>
      <c r="E21" s="36" t="s">
        <v>24</v>
      </c>
      <c r="F21" s="36"/>
      <c r="G21" s="29">
        <v>95</v>
      </c>
      <c r="H21" s="63"/>
      <c r="I21" s="61"/>
      <c r="J21" s="63">
        <f>+F21+G21+H21+I21</f>
        <v>95</v>
      </c>
    </row>
    <row r="22" spans="1:10">
      <c r="A22" s="29">
        <v>19</v>
      </c>
      <c r="B22" s="61" t="s">
        <v>167</v>
      </c>
      <c r="C22" s="61" t="s">
        <v>85</v>
      </c>
      <c r="D22" s="61" t="s">
        <v>91</v>
      </c>
      <c r="E22" s="36" t="s">
        <v>24</v>
      </c>
      <c r="F22" s="36"/>
      <c r="G22" s="66">
        <v>37</v>
      </c>
      <c r="H22" s="63" t="s">
        <v>544</v>
      </c>
      <c r="I22" s="61"/>
      <c r="J22" s="63">
        <f>+F22+G22+H22+I22</f>
        <v>91</v>
      </c>
    </row>
    <row r="23" spans="1:10">
      <c r="A23" s="29">
        <v>20</v>
      </c>
      <c r="B23" s="61" t="s">
        <v>261</v>
      </c>
      <c r="C23" s="61" t="s">
        <v>286</v>
      </c>
      <c r="D23" s="61" t="s">
        <v>287</v>
      </c>
      <c r="E23" s="36" t="s">
        <v>24</v>
      </c>
      <c r="F23" s="36"/>
      <c r="G23" s="29">
        <v>85</v>
      </c>
      <c r="H23" s="63"/>
      <c r="I23" s="61"/>
      <c r="J23" s="63">
        <f>+F23+G23+H23+I23</f>
        <v>85</v>
      </c>
    </row>
    <row r="24" spans="1:10">
      <c r="A24" s="29">
        <v>21</v>
      </c>
      <c r="B24" s="61" t="s">
        <v>288</v>
      </c>
      <c r="C24" s="61" t="s">
        <v>289</v>
      </c>
      <c r="D24" s="61" t="s">
        <v>290</v>
      </c>
      <c r="E24" s="36" t="s">
        <v>24</v>
      </c>
      <c r="F24" s="36">
        <v>5</v>
      </c>
      <c r="G24" s="29">
        <v>78</v>
      </c>
      <c r="H24" s="63"/>
      <c r="I24" s="61"/>
      <c r="J24" s="63">
        <f>+F24+G24+H24+I24</f>
        <v>83</v>
      </c>
    </row>
    <row r="25" spans="1:10">
      <c r="A25" s="29">
        <v>22</v>
      </c>
      <c r="B25" s="61" t="s">
        <v>143</v>
      </c>
      <c r="C25" s="61" t="s">
        <v>291</v>
      </c>
      <c r="D25" s="61" t="s">
        <v>292</v>
      </c>
      <c r="E25" s="64" t="s">
        <v>42</v>
      </c>
      <c r="F25" s="64"/>
      <c r="G25" s="29">
        <v>80</v>
      </c>
      <c r="H25" s="63"/>
      <c r="I25" s="61"/>
      <c r="J25" s="63">
        <f>+F25+G25+H25+I25</f>
        <v>80</v>
      </c>
    </row>
    <row r="26" spans="1:10">
      <c r="A26" s="29">
        <v>22</v>
      </c>
      <c r="B26" s="61" t="s">
        <v>293</v>
      </c>
      <c r="C26" s="61" t="s">
        <v>294</v>
      </c>
      <c r="D26" s="61" t="s">
        <v>295</v>
      </c>
      <c r="E26" s="64" t="s">
        <v>42</v>
      </c>
      <c r="F26" s="64" t="s">
        <v>296</v>
      </c>
      <c r="G26" s="29">
        <v>75</v>
      </c>
      <c r="H26" s="63"/>
      <c r="I26" s="61"/>
      <c r="J26" s="63">
        <f>+F26+G26+H26+I26</f>
        <v>80</v>
      </c>
    </row>
    <row r="27" spans="1:10">
      <c r="A27" s="29">
        <v>22</v>
      </c>
      <c r="B27" s="29" t="s">
        <v>141</v>
      </c>
      <c r="C27" s="29" t="s">
        <v>140</v>
      </c>
      <c r="D27" s="29" t="s">
        <v>142</v>
      </c>
      <c r="E27" s="36" t="s">
        <v>42</v>
      </c>
      <c r="F27" s="36"/>
      <c r="G27" s="29"/>
      <c r="H27" s="63">
        <v>80</v>
      </c>
      <c r="I27" s="61"/>
      <c r="J27" s="63">
        <f>+F27+G27+H27+I27</f>
        <v>80</v>
      </c>
    </row>
    <row r="28" spans="1:10">
      <c r="A28" s="29">
        <v>22</v>
      </c>
      <c r="B28" s="61" t="s">
        <v>297</v>
      </c>
      <c r="C28" s="61" t="s">
        <v>298</v>
      </c>
      <c r="D28" s="61" t="s">
        <v>299</v>
      </c>
      <c r="E28" s="64" t="s">
        <v>40</v>
      </c>
      <c r="F28" s="64"/>
      <c r="G28" s="29">
        <v>80</v>
      </c>
      <c r="H28" s="63"/>
      <c r="I28" s="61"/>
      <c r="J28" s="63">
        <f>+F28+G28+H28+I28</f>
        <v>80</v>
      </c>
    </row>
    <row r="29" spans="1:10">
      <c r="A29" s="29">
        <v>22</v>
      </c>
      <c r="B29" s="61" t="s">
        <v>300</v>
      </c>
      <c r="C29" s="61" t="s">
        <v>301</v>
      </c>
      <c r="D29" s="61" t="s">
        <v>302</v>
      </c>
      <c r="E29" s="36" t="s">
        <v>24</v>
      </c>
      <c r="F29" s="36"/>
      <c r="G29" s="29">
        <v>80</v>
      </c>
      <c r="H29" s="63"/>
      <c r="I29" s="61"/>
      <c r="J29" s="63">
        <f>+F29+G29+H29+I29</f>
        <v>80</v>
      </c>
    </row>
    <row r="30" spans="1:10">
      <c r="A30" s="29">
        <v>27</v>
      </c>
      <c r="B30" s="29" t="s">
        <v>56</v>
      </c>
      <c r="C30" s="29" t="s">
        <v>97</v>
      </c>
      <c r="D30" s="29" t="s">
        <v>98</v>
      </c>
      <c r="E30" s="36" t="s">
        <v>24</v>
      </c>
      <c r="F30" s="36"/>
      <c r="G30" s="29"/>
      <c r="H30" s="63">
        <v>78</v>
      </c>
      <c r="I30" s="61"/>
      <c r="J30" s="63">
        <f>+F30+G30+H30+I30</f>
        <v>78</v>
      </c>
    </row>
    <row r="31" spans="1:10">
      <c r="A31" s="29">
        <v>28</v>
      </c>
      <c r="B31" s="61" t="s">
        <v>303</v>
      </c>
      <c r="C31" s="61" t="s">
        <v>304</v>
      </c>
      <c r="D31" s="61" t="s">
        <v>80</v>
      </c>
      <c r="E31" s="64" t="s">
        <v>42</v>
      </c>
      <c r="F31" s="64" t="s">
        <v>296</v>
      </c>
      <c r="G31" s="29">
        <v>70</v>
      </c>
      <c r="H31" s="63"/>
      <c r="I31" s="61"/>
      <c r="J31" s="63">
        <f>+F31+G31+H31+I31</f>
        <v>75</v>
      </c>
    </row>
    <row r="32" spans="1:10">
      <c r="A32" s="29">
        <v>28</v>
      </c>
      <c r="B32" s="61" t="s">
        <v>305</v>
      </c>
      <c r="C32" s="61" t="s">
        <v>306</v>
      </c>
      <c r="D32" s="61" t="s">
        <v>307</v>
      </c>
      <c r="E32" s="36" t="s">
        <v>24</v>
      </c>
      <c r="F32" s="36">
        <v>5</v>
      </c>
      <c r="G32" s="29">
        <v>70</v>
      </c>
      <c r="H32" s="63"/>
      <c r="I32" s="61"/>
      <c r="J32" s="63">
        <f>+F32+G32+H32+I32</f>
        <v>75</v>
      </c>
    </row>
    <row r="33" spans="1:10">
      <c r="A33" s="29">
        <v>28</v>
      </c>
      <c r="B33" s="29" t="s">
        <v>93</v>
      </c>
      <c r="C33" s="29" t="s">
        <v>92</v>
      </c>
      <c r="D33" s="29" t="s">
        <v>94</v>
      </c>
      <c r="E33" s="36" t="s">
        <v>40</v>
      </c>
      <c r="F33" s="36"/>
      <c r="G33" s="29"/>
      <c r="H33" s="63">
        <v>75</v>
      </c>
      <c r="I33" s="61"/>
      <c r="J33" s="63">
        <f>+F33+G33+H33+I33</f>
        <v>75</v>
      </c>
    </row>
    <row r="34" spans="1:10">
      <c r="A34" s="29">
        <v>31</v>
      </c>
      <c r="B34" s="61" t="s">
        <v>308</v>
      </c>
      <c r="C34" s="61" t="s">
        <v>309</v>
      </c>
      <c r="D34" s="29"/>
      <c r="E34" s="36" t="s">
        <v>24</v>
      </c>
      <c r="F34" s="36"/>
      <c r="G34" s="29">
        <v>72</v>
      </c>
      <c r="H34" s="63"/>
      <c r="I34" s="61"/>
      <c r="J34" s="63">
        <f>+F34+G34+H34+I34</f>
        <v>72</v>
      </c>
    </row>
    <row r="35" spans="1:10">
      <c r="A35" s="29">
        <v>31</v>
      </c>
      <c r="B35" s="29" t="s">
        <v>84</v>
      </c>
      <c r="C35" s="29" t="s">
        <v>83</v>
      </c>
      <c r="D35" s="29" t="s">
        <v>80</v>
      </c>
      <c r="E35" s="36" t="s">
        <v>24</v>
      </c>
      <c r="F35" s="36"/>
      <c r="G35" s="29"/>
      <c r="H35" s="63">
        <v>72</v>
      </c>
      <c r="I35" s="61"/>
      <c r="J35" s="63">
        <f>+F35+G35+H35+I35</f>
        <v>72</v>
      </c>
    </row>
    <row r="36" spans="1:10">
      <c r="A36" s="29">
        <v>33</v>
      </c>
      <c r="B36" s="61" t="s">
        <v>253</v>
      </c>
      <c r="C36" s="61" t="s">
        <v>310</v>
      </c>
      <c r="D36" s="29"/>
      <c r="E36" s="64" t="s">
        <v>40</v>
      </c>
      <c r="F36" s="64"/>
      <c r="G36" s="29">
        <v>70</v>
      </c>
      <c r="H36" s="63"/>
      <c r="I36" s="61"/>
      <c r="J36" s="63">
        <f>+F36+G36+H36+I36</f>
        <v>70</v>
      </c>
    </row>
    <row r="37" spans="1:10">
      <c r="A37" s="29">
        <v>34</v>
      </c>
      <c r="B37" s="29" t="s">
        <v>73</v>
      </c>
      <c r="C37" s="29" t="s">
        <v>72</v>
      </c>
      <c r="D37" s="29" t="s">
        <v>74</v>
      </c>
      <c r="E37" s="36" t="s">
        <v>24</v>
      </c>
      <c r="F37" s="35"/>
      <c r="G37" s="8"/>
      <c r="H37" s="63">
        <v>68</v>
      </c>
      <c r="I37" s="61"/>
      <c r="J37" s="63">
        <f>+F37+G37+H37+I37</f>
        <v>68</v>
      </c>
    </row>
    <row r="38" spans="1:10">
      <c r="A38" s="29">
        <v>34</v>
      </c>
      <c r="B38" s="61" t="s">
        <v>311</v>
      </c>
      <c r="C38" s="61" t="s">
        <v>312</v>
      </c>
      <c r="D38" s="61" t="s">
        <v>313</v>
      </c>
      <c r="E38" s="36" t="s">
        <v>24</v>
      </c>
      <c r="F38" s="36"/>
      <c r="G38" s="29">
        <v>68</v>
      </c>
      <c r="H38" s="63"/>
      <c r="I38" s="61"/>
      <c r="J38" s="63">
        <f>+F38+G38+H38+I38</f>
        <v>68</v>
      </c>
    </row>
    <row r="39" spans="1:10">
      <c r="A39" s="29">
        <v>36</v>
      </c>
      <c r="B39" s="61" t="s">
        <v>141</v>
      </c>
      <c r="C39" s="61" t="s">
        <v>314</v>
      </c>
      <c r="D39" s="61" t="s">
        <v>315</v>
      </c>
      <c r="E39" s="36" t="s">
        <v>24</v>
      </c>
      <c r="F39" s="36"/>
      <c r="G39" s="29">
        <v>66</v>
      </c>
      <c r="H39" s="63"/>
      <c r="I39" s="61"/>
      <c r="J39" s="63">
        <f>+F39+G39+H39+I39</f>
        <v>66</v>
      </c>
    </row>
    <row r="40" spans="1:10">
      <c r="A40" s="29">
        <v>37</v>
      </c>
      <c r="B40" s="61" t="s">
        <v>44</v>
      </c>
      <c r="C40" s="61" t="s">
        <v>285</v>
      </c>
      <c r="D40" s="61" t="s">
        <v>316</v>
      </c>
      <c r="E40" s="64" t="s">
        <v>42</v>
      </c>
      <c r="F40" s="64" t="s">
        <v>296</v>
      </c>
      <c r="G40" s="29">
        <v>60</v>
      </c>
      <c r="H40" s="63"/>
      <c r="I40" s="61"/>
      <c r="J40" s="63">
        <f>+F40+G40+H40+I40</f>
        <v>65</v>
      </c>
    </row>
    <row r="41" spans="1:10">
      <c r="A41" s="29">
        <v>37</v>
      </c>
      <c r="B41" s="29" t="s">
        <v>159</v>
      </c>
      <c r="C41" s="29" t="s">
        <v>158</v>
      </c>
      <c r="D41" s="29" t="s">
        <v>157</v>
      </c>
      <c r="E41" s="36" t="s">
        <v>40</v>
      </c>
      <c r="F41" s="36"/>
      <c r="G41" s="29"/>
      <c r="H41" s="63">
        <v>65</v>
      </c>
      <c r="I41" s="61"/>
      <c r="J41" s="63">
        <f>+F41+G41+H41+I41</f>
        <v>65</v>
      </c>
    </row>
    <row r="42" spans="1:10">
      <c r="A42" s="29">
        <v>37</v>
      </c>
      <c r="B42" s="61" t="s">
        <v>253</v>
      </c>
      <c r="C42" s="61" t="s">
        <v>250</v>
      </c>
      <c r="D42" s="29"/>
      <c r="E42" s="64" t="s">
        <v>40</v>
      </c>
      <c r="F42" s="64"/>
      <c r="G42" s="29">
        <v>65</v>
      </c>
      <c r="H42" s="63"/>
      <c r="I42" s="61"/>
      <c r="J42" s="63">
        <f>+F42+G42+H42+I42</f>
        <v>65</v>
      </c>
    </row>
    <row r="43" spans="1:10">
      <c r="A43" s="29">
        <v>37</v>
      </c>
      <c r="B43" s="29" t="s">
        <v>277</v>
      </c>
      <c r="C43" s="29" t="s">
        <v>276</v>
      </c>
      <c r="D43" s="29" t="s">
        <v>189</v>
      </c>
      <c r="E43" s="36" t="s">
        <v>42</v>
      </c>
      <c r="F43" s="36"/>
      <c r="G43" s="29"/>
      <c r="H43" s="63">
        <v>65</v>
      </c>
      <c r="I43" s="61"/>
      <c r="J43" s="63">
        <f>+F43+G43+H43+I43</f>
        <v>65</v>
      </c>
    </row>
    <row r="44" spans="1:10">
      <c r="A44" s="29">
        <v>41</v>
      </c>
      <c r="B44" s="29" t="s">
        <v>242</v>
      </c>
      <c r="C44" s="29" t="s">
        <v>241</v>
      </c>
      <c r="D44" s="29" t="s">
        <v>569</v>
      </c>
      <c r="E44" s="36" t="s">
        <v>24</v>
      </c>
      <c r="F44" s="36"/>
      <c r="G44" s="29"/>
      <c r="H44" s="63">
        <v>64</v>
      </c>
      <c r="I44" s="61"/>
      <c r="J44" s="63">
        <f>+F44+G44+H44+I44</f>
        <v>64</v>
      </c>
    </row>
    <row r="45" spans="1:10">
      <c r="A45" s="29">
        <v>41</v>
      </c>
      <c r="B45" s="61" t="s">
        <v>44</v>
      </c>
      <c r="C45" s="61" t="s">
        <v>317</v>
      </c>
      <c r="D45" s="61" t="s">
        <v>69</v>
      </c>
      <c r="E45" s="36" t="s">
        <v>24</v>
      </c>
      <c r="F45" s="36"/>
      <c r="G45" s="29">
        <v>64</v>
      </c>
      <c r="H45" s="63"/>
      <c r="I45" s="61"/>
      <c r="J45" s="63">
        <f>+F45+G45+H45+I45</f>
        <v>64</v>
      </c>
    </row>
    <row r="46" spans="1:10">
      <c r="A46" s="29">
        <v>43</v>
      </c>
      <c r="B46" s="61" t="s">
        <v>318</v>
      </c>
      <c r="C46" s="61" t="s">
        <v>319</v>
      </c>
      <c r="D46" s="61" t="s">
        <v>320</v>
      </c>
      <c r="E46" s="36" t="s">
        <v>24</v>
      </c>
      <c r="F46" s="36"/>
      <c r="G46" s="29">
        <v>62</v>
      </c>
      <c r="H46" s="63"/>
      <c r="I46" s="61"/>
      <c r="J46" s="63">
        <f>+F46+G46+H46+I46</f>
        <v>62</v>
      </c>
    </row>
    <row r="47" spans="1:10">
      <c r="A47" s="29">
        <v>43</v>
      </c>
      <c r="B47" s="29" t="s">
        <v>22</v>
      </c>
      <c r="C47" s="29" t="s">
        <v>21</v>
      </c>
      <c r="D47" s="29" t="s">
        <v>23</v>
      </c>
      <c r="E47" s="36" t="s">
        <v>24</v>
      </c>
      <c r="F47" s="36"/>
      <c r="G47" s="29"/>
      <c r="H47" s="63">
        <v>62</v>
      </c>
      <c r="I47" s="61"/>
      <c r="J47" s="63">
        <f>+F47+G47+H47+I47</f>
        <v>62</v>
      </c>
    </row>
    <row r="48" spans="1:10">
      <c r="A48" s="29">
        <v>45</v>
      </c>
      <c r="B48" s="61" t="s">
        <v>321</v>
      </c>
      <c r="C48" s="61" t="s">
        <v>322</v>
      </c>
      <c r="D48" s="61" t="s">
        <v>323</v>
      </c>
      <c r="E48" s="64" t="s">
        <v>40</v>
      </c>
      <c r="F48" s="64"/>
      <c r="G48" s="29">
        <v>60</v>
      </c>
      <c r="H48" s="63"/>
      <c r="I48" s="61"/>
      <c r="J48" s="63">
        <f>+F48+G48+H48+I48</f>
        <v>60</v>
      </c>
    </row>
    <row r="49" spans="1:10">
      <c r="A49" s="29">
        <v>45</v>
      </c>
      <c r="B49" s="29" t="s">
        <v>71</v>
      </c>
      <c r="C49" s="29" t="s">
        <v>70</v>
      </c>
      <c r="D49" s="29"/>
      <c r="E49" s="36" t="s">
        <v>24</v>
      </c>
      <c r="F49" s="36"/>
      <c r="G49" s="29"/>
      <c r="H49" s="63">
        <v>60</v>
      </c>
      <c r="I49" s="61"/>
      <c r="J49" s="63">
        <f>+F49+G49+H49+I49</f>
        <v>60</v>
      </c>
    </row>
    <row r="50" spans="1:10">
      <c r="A50" s="29">
        <v>47</v>
      </c>
      <c r="B50" s="29" t="s">
        <v>56</v>
      </c>
      <c r="C50" s="29" t="s">
        <v>55</v>
      </c>
      <c r="D50" s="29" t="s">
        <v>54</v>
      </c>
      <c r="E50" s="36" t="s">
        <v>42</v>
      </c>
      <c r="F50" s="36"/>
      <c r="G50" s="29"/>
      <c r="H50" s="63">
        <v>58</v>
      </c>
      <c r="I50" s="61"/>
      <c r="J50" s="63">
        <f>+F50+G50+H50+I50</f>
        <v>58</v>
      </c>
    </row>
    <row r="51" spans="1:10">
      <c r="A51" s="29">
        <v>47</v>
      </c>
      <c r="B51" s="29" t="s">
        <v>143</v>
      </c>
      <c r="C51" s="29" t="s">
        <v>210</v>
      </c>
      <c r="D51" s="29"/>
      <c r="E51" s="36" t="s">
        <v>24</v>
      </c>
      <c r="F51" s="36"/>
      <c r="G51" s="29"/>
      <c r="H51" s="63">
        <v>58</v>
      </c>
      <c r="I51" s="61"/>
      <c r="J51" s="63">
        <f>+F51+G51+H51+I51</f>
        <v>58</v>
      </c>
    </row>
    <row r="52" spans="1:10">
      <c r="A52" s="29">
        <v>47</v>
      </c>
      <c r="B52" s="61" t="s">
        <v>253</v>
      </c>
      <c r="C52" s="61" t="s">
        <v>324</v>
      </c>
      <c r="D52" s="61" t="s">
        <v>325</v>
      </c>
      <c r="E52" s="64" t="s">
        <v>40</v>
      </c>
      <c r="F52" s="64"/>
      <c r="G52" s="29">
        <v>58</v>
      </c>
      <c r="H52" s="63"/>
      <c r="I52" s="61"/>
      <c r="J52" s="63">
        <f>+F52+G52+H52+I52</f>
        <v>58</v>
      </c>
    </row>
    <row r="53" spans="1:10">
      <c r="A53" s="29">
        <v>47</v>
      </c>
      <c r="B53" s="61" t="s">
        <v>174</v>
      </c>
      <c r="C53" s="61" t="s">
        <v>326</v>
      </c>
      <c r="D53" s="61" t="s">
        <v>327</v>
      </c>
      <c r="E53" s="64" t="s">
        <v>42</v>
      </c>
      <c r="F53" s="64"/>
      <c r="G53" s="29">
        <v>58</v>
      </c>
      <c r="H53" s="63"/>
      <c r="I53" s="61"/>
      <c r="J53" s="63">
        <f>+F53+G53+H53+I53</f>
        <v>58</v>
      </c>
    </row>
    <row r="54" spans="1:10">
      <c r="A54" s="29">
        <v>47</v>
      </c>
      <c r="B54" s="61" t="s">
        <v>328</v>
      </c>
      <c r="C54" s="61" t="s">
        <v>329</v>
      </c>
      <c r="D54" s="61" t="s">
        <v>330</v>
      </c>
      <c r="E54" s="36" t="s">
        <v>24</v>
      </c>
      <c r="F54" s="36"/>
      <c r="G54" s="29">
        <v>58</v>
      </c>
      <c r="H54" s="63"/>
      <c r="I54" s="61"/>
      <c r="J54" s="63">
        <f>+F54+G54+H54+I54</f>
        <v>58</v>
      </c>
    </row>
    <row r="55" spans="1:10">
      <c r="A55" s="29">
        <v>52</v>
      </c>
      <c r="B55" s="29" t="s">
        <v>120</v>
      </c>
      <c r="C55" s="29" t="s">
        <v>278</v>
      </c>
      <c r="D55" s="29"/>
      <c r="E55" s="36" t="s">
        <v>24</v>
      </c>
      <c r="F55" s="36"/>
      <c r="G55" s="29"/>
      <c r="H55" s="63">
        <v>56</v>
      </c>
      <c r="I55" s="61"/>
      <c r="J55" s="63">
        <f>+F55+G55+H55+I55</f>
        <v>56</v>
      </c>
    </row>
    <row r="56" spans="1:10">
      <c r="A56" s="29">
        <v>53</v>
      </c>
      <c r="B56" s="61" t="s">
        <v>22</v>
      </c>
      <c r="C56" s="61" t="s">
        <v>332</v>
      </c>
      <c r="D56" s="29"/>
      <c r="E56" s="36" t="s">
        <v>24</v>
      </c>
      <c r="F56" s="36"/>
      <c r="G56" s="29">
        <v>54</v>
      </c>
      <c r="H56" s="63"/>
      <c r="I56" s="61"/>
      <c r="J56" s="63">
        <f>+F56+G56+H56+I56</f>
        <v>54</v>
      </c>
    </row>
    <row r="57" spans="1:10">
      <c r="A57" s="29">
        <v>53</v>
      </c>
      <c r="B57" s="61" t="s">
        <v>333</v>
      </c>
      <c r="C57" s="61" t="s">
        <v>334</v>
      </c>
      <c r="D57" s="61" t="s">
        <v>335</v>
      </c>
      <c r="E57" s="64" t="s">
        <v>42</v>
      </c>
      <c r="F57" s="64"/>
      <c r="G57" s="29">
        <v>54</v>
      </c>
      <c r="H57" s="63"/>
      <c r="I57" s="61"/>
      <c r="J57" s="63">
        <f>+F57+G57+H57+I57</f>
        <v>54</v>
      </c>
    </row>
    <row r="58" spans="1:10">
      <c r="A58" s="29">
        <v>53</v>
      </c>
      <c r="B58" s="61" t="s">
        <v>253</v>
      </c>
      <c r="C58" s="61" t="s">
        <v>336</v>
      </c>
      <c r="D58" s="29"/>
      <c r="E58" s="64" t="s">
        <v>40</v>
      </c>
      <c r="F58" s="64"/>
      <c r="G58" s="29">
        <v>54</v>
      </c>
      <c r="H58" s="63"/>
      <c r="I58" s="61"/>
      <c r="J58" s="63">
        <f>+F58+G58+H58+I58</f>
        <v>54</v>
      </c>
    </row>
    <row r="59" spans="1:10">
      <c r="A59" s="29">
        <v>53</v>
      </c>
      <c r="B59" s="29" t="s">
        <v>44</v>
      </c>
      <c r="C59" s="29" t="s">
        <v>180</v>
      </c>
      <c r="D59" s="29" t="s">
        <v>179</v>
      </c>
      <c r="E59" s="36" t="s">
        <v>42</v>
      </c>
      <c r="F59" s="36"/>
      <c r="G59" s="29"/>
      <c r="H59" s="63">
        <v>54</v>
      </c>
      <c r="I59" s="61"/>
      <c r="J59" s="63">
        <f>+F59+G59+H59+I59</f>
        <v>54</v>
      </c>
    </row>
    <row r="60" spans="1:10">
      <c r="A60" s="29">
        <v>57</v>
      </c>
      <c r="B60" s="61" t="s">
        <v>134</v>
      </c>
      <c r="C60" s="61" t="s">
        <v>337</v>
      </c>
      <c r="D60" s="61" t="s">
        <v>338</v>
      </c>
      <c r="E60" s="36" t="s">
        <v>24</v>
      </c>
      <c r="F60" s="36"/>
      <c r="G60" s="29">
        <v>52</v>
      </c>
      <c r="H60" s="63"/>
      <c r="I60" s="61"/>
      <c r="J60" s="63">
        <f>+F60+G60+H60+I60</f>
        <v>52</v>
      </c>
    </row>
    <row r="61" spans="1:10">
      <c r="A61" s="29">
        <v>57</v>
      </c>
      <c r="B61" s="29" t="s">
        <v>275</v>
      </c>
      <c r="C61" s="29" t="s">
        <v>274</v>
      </c>
      <c r="D61" s="29"/>
      <c r="E61" s="36" t="s">
        <v>24</v>
      </c>
      <c r="F61" s="36"/>
      <c r="G61" s="29"/>
      <c r="H61" s="63">
        <v>52</v>
      </c>
      <c r="I61" s="61"/>
      <c r="J61" s="63">
        <f>+F61+G61+H61+I61</f>
        <v>52</v>
      </c>
    </row>
    <row r="62" spans="1:10">
      <c r="A62" s="29">
        <v>59</v>
      </c>
      <c r="B62" s="61" t="s">
        <v>120</v>
      </c>
      <c r="C62" s="61" t="s">
        <v>341</v>
      </c>
      <c r="D62" s="61" t="s">
        <v>342</v>
      </c>
      <c r="E62" s="36" t="s">
        <v>24</v>
      </c>
      <c r="F62" s="36"/>
      <c r="G62" s="29">
        <v>50</v>
      </c>
      <c r="H62" s="63"/>
      <c r="I62" s="61"/>
      <c r="J62" s="63">
        <f>+F62+G62+H62+I62</f>
        <v>50</v>
      </c>
    </row>
    <row r="63" spans="1:10">
      <c r="A63" s="29">
        <v>59</v>
      </c>
      <c r="B63" s="29" t="s">
        <v>44</v>
      </c>
      <c r="C63" s="29" t="s">
        <v>219</v>
      </c>
      <c r="D63" s="29" t="s">
        <v>220</v>
      </c>
      <c r="E63" s="36" t="s">
        <v>42</v>
      </c>
      <c r="F63" s="36"/>
      <c r="G63" s="29"/>
      <c r="H63" s="63">
        <v>50</v>
      </c>
      <c r="I63" s="61"/>
      <c r="J63" s="63">
        <f>+F63+G63+H63+I63</f>
        <v>50</v>
      </c>
    </row>
    <row r="64" spans="1:10">
      <c r="A64" s="29">
        <v>61</v>
      </c>
      <c r="B64" s="61" t="s">
        <v>141</v>
      </c>
      <c r="C64" s="61" t="s">
        <v>343</v>
      </c>
      <c r="D64" s="29"/>
      <c r="E64" s="36" t="s">
        <v>24</v>
      </c>
      <c r="F64" s="36"/>
      <c r="G64" s="66">
        <v>49</v>
      </c>
      <c r="H64" s="63"/>
      <c r="I64" s="61"/>
      <c r="J64" s="63">
        <f>+F64+G64+H64+I64</f>
        <v>49</v>
      </c>
    </row>
    <row r="65" spans="1:10">
      <c r="A65" s="29">
        <v>62</v>
      </c>
      <c r="B65" s="61" t="s">
        <v>124</v>
      </c>
      <c r="C65" s="61" t="s">
        <v>344</v>
      </c>
      <c r="D65" s="29"/>
      <c r="E65" s="36" t="s">
        <v>24</v>
      </c>
      <c r="F65" s="36"/>
      <c r="G65" s="66">
        <v>48</v>
      </c>
      <c r="H65" s="63"/>
      <c r="I65" s="61"/>
      <c r="J65" s="63">
        <f>+F65+G65+H65+I65</f>
        <v>48</v>
      </c>
    </row>
    <row r="66" spans="1:10">
      <c r="A66" s="29">
        <v>63</v>
      </c>
      <c r="B66" s="61" t="s">
        <v>22</v>
      </c>
      <c r="C66" s="61" t="s">
        <v>250</v>
      </c>
      <c r="D66" s="61" t="s">
        <v>130</v>
      </c>
      <c r="E66" s="64" t="s">
        <v>42</v>
      </c>
      <c r="F66" s="64"/>
      <c r="G66" s="29">
        <v>46</v>
      </c>
      <c r="H66" s="63"/>
      <c r="I66" s="61"/>
      <c r="J66" s="63">
        <f>+F66+G66+H66+I66</f>
        <v>46</v>
      </c>
    </row>
    <row r="67" spans="1:10">
      <c r="A67" s="29">
        <v>64</v>
      </c>
      <c r="B67" s="61" t="s">
        <v>346</v>
      </c>
      <c r="C67" s="61" t="s">
        <v>347</v>
      </c>
      <c r="D67" s="61" t="s">
        <v>348</v>
      </c>
      <c r="E67" s="64" t="s">
        <v>42</v>
      </c>
      <c r="F67" s="64" t="s">
        <v>296</v>
      </c>
      <c r="G67" s="29">
        <v>40</v>
      </c>
      <c r="H67" s="63"/>
      <c r="I67" s="61"/>
      <c r="J67" s="63">
        <f>+F67+G67+H67+I67</f>
        <v>45</v>
      </c>
    </row>
    <row r="68" spans="1:10">
      <c r="A68" s="29">
        <v>65</v>
      </c>
      <c r="B68" s="61" t="s">
        <v>349</v>
      </c>
      <c r="C68" s="61" t="s">
        <v>350</v>
      </c>
      <c r="D68" s="29"/>
      <c r="E68" s="64" t="s">
        <v>42</v>
      </c>
      <c r="F68" s="64"/>
      <c r="G68" s="29">
        <v>44</v>
      </c>
      <c r="H68" s="63"/>
      <c r="I68" s="61"/>
      <c r="J68" s="63">
        <f>+F68+G68+H68+I68</f>
        <v>44</v>
      </c>
    </row>
    <row r="69" spans="1:10">
      <c r="A69" s="29">
        <v>65</v>
      </c>
      <c r="B69" s="61" t="s">
        <v>277</v>
      </c>
      <c r="C69" s="61" t="s">
        <v>351</v>
      </c>
      <c r="D69" s="29"/>
      <c r="E69" s="36" t="s">
        <v>24</v>
      </c>
      <c r="F69" s="36"/>
      <c r="G69" s="29">
        <v>44</v>
      </c>
      <c r="H69" s="63"/>
      <c r="I69" s="61"/>
      <c r="J69" s="63">
        <f>+F69+G69+H69+I69</f>
        <v>44</v>
      </c>
    </row>
    <row r="70" spans="1:10">
      <c r="A70" s="29">
        <v>67</v>
      </c>
      <c r="B70" s="61" t="s">
        <v>56</v>
      </c>
      <c r="C70" s="61" t="s">
        <v>352</v>
      </c>
      <c r="D70" s="61" t="s">
        <v>353</v>
      </c>
      <c r="E70" s="36" t="s">
        <v>24</v>
      </c>
      <c r="F70" s="36"/>
      <c r="G70" s="66">
        <v>43</v>
      </c>
      <c r="H70" s="63"/>
      <c r="I70" s="61"/>
      <c r="J70" s="63">
        <f>+F70+G70+H70+I70</f>
        <v>43</v>
      </c>
    </row>
    <row r="71" spans="1:10">
      <c r="A71" s="29">
        <v>68</v>
      </c>
      <c r="B71" s="61" t="s">
        <v>41</v>
      </c>
      <c r="C71" s="61" t="s">
        <v>354</v>
      </c>
      <c r="D71" s="61" t="s">
        <v>135</v>
      </c>
      <c r="E71" s="36" t="s">
        <v>24</v>
      </c>
      <c r="F71" s="36"/>
      <c r="G71" s="66">
        <v>42</v>
      </c>
      <c r="H71" s="63"/>
      <c r="I71" s="61"/>
      <c r="J71" s="63">
        <f>+F71+G71+H71+I71</f>
        <v>42</v>
      </c>
    </row>
    <row r="72" spans="1:10">
      <c r="A72" s="29">
        <v>68</v>
      </c>
      <c r="B72" s="61" t="s">
        <v>355</v>
      </c>
      <c r="C72" s="61" t="s">
        <v>356</v>
      </c>
      <c r="D72" s="61" t="s">
        <v>315</v>
      </c>
      <c r="E72" s="64" t="s">
        <v>42</v>
      </c>
      <c r="F72" s="64"/>
      <c r="G72" s="29">
        <v>42</v>
      </c>
      <c r="H72" s="63"/>
      <c r="I72" s="61"/>
      <c r="J72" s="63">
        <f>+F72+G72+H72+I72</f>
        <v>42</v>
      </c>
    </row>
    <row r="73" spans="1:10">
      <c r="A73" s="29">
        <v>70</v>
      </c>
      <c r="B73" s="61" t="s">
        <v>44</v>
      </c>
      <c r="C73" s="61" t="s">
        <v>357</v>
      </c>
      <c r="D73" s="61" t="s">
        <v>91</v>
      </c>
      <c r="E73" s="36" t="s">
        <v>24</v>
      </c>
      <c r="F73" s="36"/>
      <c r="G73" s="29">
        <v>41</v>
      </c>
      <c r="H73" s="63"/>
      <c r="I73" s="61"/>
      <c r="J73" s="63">
        <f>+F73+G73+H73+I73</f>
        <v>41</v>
      </c>
    </row>
    <row r="74" spans="1:10">
      <c r="A74" s="29">
        <v>71</v>
      </c>
      <c r="B74" s="61" t="s">
        <v>39</v>
      </c>
      <c r="C74" s="61" t="s">
        <v>358</v>
      </c>
      <c r="D74" s="61" t="s">
        <v>359</v>
      </c>
      <c r="E74" s="36" t="s">
        <v>24</v>
      </c>
      <c r="F74" s="36"/>
      <c r="G74" s="66">
        <v>40</v>
      </c>
      <c r="H74" s="63"/>
      <c r="I74" s="61"/>
      <c r="J74" s="63">
        <f>+F74+G74+H74+I74</f>
        <v>40</v>
      </c>
    </row>
    <row r="75" spans="1:10">
      <c r="A75" s="29">
        <v>72</v>
      </c>
      <c r="B75" s="61" t="s">
        <v>321</v>
      </c>
      <c r="C75" s="61" t="s">
        <v>360</v>
      </c>
      <c r="D75" s="29"/>
      <c r="E75" s="36" t="s">
        <v>24</v>
      </c>
      <c r="F75" s="36"/>
      <c r="G75" s="66">
        <v>39</v>
      </c>
      <c r="H75" s="63"/>
      <c r="I75" s="61"/>
      <c r="J75" s="63">
        <f>+F75+G75+H75+I75</f>
        <v>39</v>
      </c>
    </row>
    <row r="76" spans="1:10">
      <c r="A76" s="29">
        <v>73</v>
      </c>
      <c r="B76" s="61" t="s">
        <v>90</v>
      </c>
      <c r="C76" s="61" t="s">
        <v>361</v>
      </c>
      <c r="D76" s="61" t="s">
        <v>362</v>
      </c>
      <c r="E76" s="36" t="s">
        <v>24</v>
      </c>
      <c r="F76" s="36"/>
      <c r="G76" s="29">
        <v>38</v>
      </c>
      <c r="H76" s="63"/>
      <c r="I76" s="61"/>
      <c r="J76" s="63">
        <f>+F76+G76+H76+I76</f>
        <v>38</v>
      </c>
    </row>
    <row r="77" spans="1:10">
      <c r="A77" s="29"/>
      <c r="B77" s="29"/>
      <c r="C77" s="29"/>
      <c r="D77" s="29"/>
      <c r="E77" s="36"/>
      <c r="F77" s="36"/>
      <c r="G77" s="29"/>
      <c r="H77" s="63"/>
      <c r="I77" s="61"/>
      <c r="J77" s="63">
        <f>+F77+G77+H77+I77</f>
        <v>0</v>
      </c>
    </row>
    <row r="78" spans="1:10">
      <c r="A78" s="29"/>
      <c r="B78" s="29"/>
      <c r="C78" s="29"/>
      <c r="D78" s="29"/>
      <c r="E78" s="36"/>
      <c r="F78" s="36"/>
      <c r="G78" s="29"/>
      <c r="H78" s="63"/>
      <c r="I78" s="61"/>
      <c r="J78" s="63">
        <f>+F78+G78+H78+I78</f>
        <v>0</v>
      </c>
    </row>
    <row r="79" spans="1:10">
      <c r="A79" s="29"/>
      <c r="B79" s="29"/>
      <c r="C79" s="29"/>
      <c r="D79" s="29"/>
      <c r="E79" s="36"/>
      <c r="F79" s="36"/>
      <c r="G79" s="29"/>
      <c r="H79" s="63"/>
      <c r="I79" s="61"/>
      <c r="J79" s="63">
        <f>+F79+G79+H79+I79</f>
        <v>0</v>
      </c>
    </row>
    <row r="80" spans="1:10">
      <c r="A80" s="29"/>
      <c r="B80" s="29"/>
      <c r="C80" s="29"/>
      <c r="D80" s="29"/>
      <c r="E80" s="36"/>
      <c r="F80" s="36"/>
      <c r="G80" s="29"/>
      <c r="H80" s="63"/>
      <c r="I80" s="61"/>
      <c r="J80" s="63">
        <f>+F80+G80+H80+I80</f>
        <v>0</v>
      </c>
    </row>
    <row r="81" spans="1:10">
      <c r="A81" s="29"/>
      <c r="B81" s="29"/>
      <c r="C81" s="29"/>
      <c r="D81" s="29"/>
      <c r="E81" s="36"/>
      <c r="F81" s="36"/>
      <c r="G81" s="29"/>
      <c r="H81" s="63"/>
      <c r="I81" s="61"/>
      <c r="J81" s="63">
        <f>+F81+G81+H81+I81</f>
        <v>0</v>
      </c>
    </row>
    <row r="82" spans="1:10">
      <c r="A82" s="29"/>
      <c r="B82" s="29"/>
      <c r="C82" s="29"/>
      <c r="D82" s="29"/>
      <c r="E82" s="36"/>
      <c r="F82" s="36"/>
      <c r="G82" s="29"/>
      <c r="H82" s="63"/>
      <c r="I82" s="61"/>
      <c r="J82" s="63">
        <f>+F82+G82+H82+I82</f>
        <v>0</v>
      </c>
    </row>
    <row r="83" spans="1:10">
      <c r="A83" s="29"/>
      <c r="B83" s="29"/>
      <c r="C83" s="29"/>
      <c r="D83" s="29"/>
      <c r="E83" s="36"/>
      <c r="F83" s="36"/>
      <c r="G83" s="29"/>
      <c r="H83" s="63"/>
      <c r="I83" s="61"/>
      <c r="J83" s="63">
        <f>+F83+G83+H83+I83</f>
        <v>0</v>
      </c>
    </row>
    <row r="84" spans="1:10">
      <c r="A84" s="29"/>
      <c r="B84" s="29"/>
      <c r="C84" s="29"/>
      <c r="D84" s="29"/>
      <c r="E84" s="36"/>
      <c r="F84" s="36"/>
      <c r="G84" s="29"/>
      <c r="H84" s="63"/>
      <c r="I84" s="61"/>
      <c r="J84" s="63">
        <f>+F84+G84+H84+I84</f>
        <v>0</v>
      </c>
    </row>
    <row r="85" spans="1:10">
      <c r="A85" s="29"/>
      <c r="B85" s="29"/>
      <c r="C85" s="29"/>
      <c r="D85" s="29"/>
      <c r="E85" s="36"/>
      <c r="F85" s="36"/>
      <c r="G85" s="29"/>
      <c r="H85" s="63"/>
      <c r="I85" s="61"/>
      <c r="J85" s="63">
        <f>+F85+G85+H85+I85</f>
        <v>0</v>
      </c>
    </row>
    <row r="86" spans="1:10">
      <c r="A86" s="29"/>
      <c r="B86" s="29"/>
      <c r="C86" s="29"/>
      <c r="D86" s="29"/>
      <c r="E86" s="36"/>
      <c r="F86" s="36"/>
      <c r="G86" s="29"/>
      <c r="H86" s="63"/>
      <c r="I86" s="61"/>
      <c r="J86" s="63">
        <f>+F86+G86+H86+I86</f>
        <v>0</v>
      </c>
    </row>
    <row r="87" spans="1:10">
      <c r="A87" s="29"/>
      <c r="B87" s="29"/>
      <c r="C87" s="29"/>
      <c r="D87" s="29"/>
      <c r="E87" s="36"/>
      <c r="F87" s="36"/>
      <c r="G87" s="29"/>
      <c r="H87" s="63"/>
      <c r="I87" s="61"/>
      <c r="J87" s="63">
        <f>+F87+G87+H87+I87</f>
        <v>0</v>
      </c>
    </row>
    <row r="88" spans="1:10">
      <c r="A88" s="29"/>
      <c r="B88" s="29"/>
      <c r="C88" s="29"/>
      <c r="D88" s="29"/>
      <c r="E88" s="36"/>
      <c r="F88" s="36"/>
      <c r="G88" s="29"/>
      <c r="H88" s="63"/>
      <c r="I88" s="61"/>
      <c r="J88" s="63">
        <f>+F88+G88+H88+I88</f>
        <v>0</v>
      </c>
    </row>
    <row r="89" spans="1:10">
      <c r="A89" s="29"/>
      <c r="B89" s="29"/>
      <c r="C89" s="29"/>
      <c r="D89" s="29"/>
      <c r="E89" s="36"/>
      <c r="F89" s="36"/>
      <c r="G89" s="29"/>
      <c r="H89" s="63"/>
      <c r="I89" s="61"/>
      <c r="J89" s="63">
        <f>+F89+G89+H89+I89</f>
        <v>0</v>
      </c>
    </row>
    <row r="90" spans="1:10">
      <c r="A90" s="29"/>
      <c r="B90" s="29"/>
      <c r="C90" s="29"/>
      <c r="D90" s="29"/>
      <c r="E90" s="36"/>
      <c r="F90" s="36"/>
      <c r="G90" s="29"/>
      <c r="H90" s="63"/>
      <c r="I90" s="61"/>
      <c r="J90" s="63">
        <f>+F90+G90+H90+I90</f>
        <v>0</v>
      </c>
    </row>
    <row r="91" spans="1:10">
      <c r="A91" s="29"/>
      <c r="B91" s="29"/>
      <c r="C91" s="29"/>
      <c r="D91" s="29"/>
      <c r="E91" s="36"/>
      <c r="F91" s="36"/>
      <c r="G91" s="29"/>
      <c r="H91" s="63"/>
      <c r="I91" s="61"/>
      <c r="J91" s="63">
        <f>+F91+G91+H91+I91</f>
        <v>0</v>
      </c>
    </row>
    <row r="92" spans="1:10">
      <c r="A92" s="29"/>
      <c r="B92" s="29"/>
      <c r="C92" s="29"/>
      <c r="D92" s="29"/>
      <c r="E92" s="36"/>
      <c r="F92" s="36"/>
      <c r="G92" s="29"/>
      <c r="H92" s="63"/>
      <c r="I92" s="61"/>
      <c r="J92" s="63">
        <f>+F92+G92+H92+I92</f>
        <v>0</v>
      </c>
    </row>
    <row r="93" spans="1:10">
      <c r="A93" s="29"/>
      <c r="B93" s="29"/>
      <c r="C93" s="29"/>
      <c r="D93" s="29"/>
      <c r="E93" s="36"/>
      <c r="F93" s="36"/>
      <c r="G93" s="29"/>
      <c r="H93" s="63"/>
      <c r="I93" s="61"/>
      <c r="J93" s="63">
        <f>+F93+G93+H93+I93</f>
        <v>0</v>
      </c>
    </row>
    <row r="94" spans="1:10">
      <c r="A94" s="29"/>
      <c r="B94" s="29"/>
      <c r="C94" s="29"/>
      <c r="D94" s="29"/>
      <c r="E94" s="36"/>
      <c r="F94" s="36"/>
      <c r="G94" s="29"/>
      <c r="H94" s="63"/>
      <c r="I94" s="61"/>
      <c r="J94" s="63">
        <f>+F94+G94+H94+I94</f>
        <v>0</v>
      </c>
    </row>
    <row r="95" spans="1:10">
      <c r="A95" s="29"/>
      <c r="B95" s="29"/>
      <c r="C95" s="29"/>
      <c r="D95" s="29"/>
      <c r="E95" s="36"/>
      <c r="F95" s="36"/>
      <c r="G95" s="29"/>
      <c r="H95" s="63"/>
      <c r="I95" s="61"/>
      <c r="J95" s="63">
        <f>+F95+G95+H95+I95</f>
        <v>0</v>
      </c>
    </row>
    <row r="96" spans="1:10">
      <c r="A96" s="29"/>
      <c r="B96" s="29"/>
      <c r="C96" s="29"/>
      <c r="D96" s="29"/>
      <c r="E96" s="36"/>
      <c r="F96" s="36"/>
      <c r="G96" s="29"/>
      <c r="H96" s="63"/>
      <c r="I96" s="61"/>
      <c r="J96" s="63">
        <f>+F96+G96+H96+I96</f>
        <v>0</v>
      </c>
    </row>
    <row r="97" spans="1:10">
      <c r="A97" s="29"/>
      <c r="B97" s="29"/>
      <c r="C97" s="29"/>
      <c r="D97" s="29"/>
      <c r="E97" s="36"/>
      <c r="F97" s="36"/>
      <c r="G97" s="29"/>
      <c r="H97" s="63"/>
      <c r="I97" s="61"/>
      <c r="J97" s="63">
        <f>+F97+G97+H97+I97</f>
        <v>0</v>
      </c>
    </row>
    <row r="98" spans="1:10">
      <c r="A98" s="29"/>
      <c r="B98" s="29"/>
      <c r="C98" s="29"/>
      <c r="D98" s="29"/>
      <c r="E98" s="36"/>
      <c r="F98" s="36"/>
      <c r="G98" s="29"/>
      <c r="H98" s="63"/>
      <c r="I98" s="61"/>
      <c r="J98" s="63">
        <f>+F98+G98+H98+I98</f>
        <v>0</v>
      </c>
    </row>
    <row r="99" spans="1:10">
      <c r="A99" s="29"/>
      <c r="B99" s="29"/>
      <c r="C99" s="29"/>
      <c r="D99" s="29"/>
      <c r="E99" s="36"/>
      <c r="F99" s="36"/>
      <c r="G99" s="29"/>
      <c r="H99" s="63"/>
      <c r="I99" s="61"/>
      <c r="J99" s="63">
        <f>+F99+G99+H99+I99</f>
        <v>0</v>
      </c>
    </row>
    <row r="100" spans="1:10">
      <c r="A100" s="29"/>
      <c r="B100" s="29"/>
      <c r="C100" s="29"/>
      <c r="D100" s="29"/>
      <c r="E100" s="36"/>
      <c r="F100" s="36"/>
      <c r="G100" s="29"/>
      <c r="H100" s="63"/>
      <c r="I100" s="61"/>
      <c r="J100" s="63">
        <f>+F100+G100+H100+I100</f>
        <v>0</v>
      </c>
    </row>
    <row r="101" spans="1:10">
      <c r="A101" s="29"/>
      <c r="B101" s="29"/>
      <c r="C101" s="29"/>
      <c r="D101" s="29"/>
      <c r="E101" s="36"/>
      <c r="F101" s="36"/>
      <c r="G101" s="29"/>
      <c r="H101" s="63"/>
      <c r="I101" s="61"/>
      <c r="J101" s="63">
        <f>+F101+G101+H101+I101</f>
        <v>0</v>
      </c>
    </row>
    <row r="102" spans="1:10">
      <c r="A102" s="29"/>
      <c r="B102" s="29"/>
      <c r="C102" s="29"/>
      <c r="D102" s="29"/>
      <c r="E102" s="36"/>
      <c r="F102" s="36"/>
      <c r="G102" s="29"/>
      <c r="H102" s="63"/>
      <c r="I102" s="61"/>
      <c r="J102" s="63">
        <f>+F102+G102+H102+I102</f>
        <v>0</v>
      </c>
    </row>
    <row r="103" spans="1:10">
      <c r="A103" s="29"/>
      <c r="B103" s="29"/>
      <c r="C103" s="29"/>
      <c r="D103" s="29"/>
      <c r="E103" s="36"/>
      <c r="F103" s="36"/>
      <c r="G103" s="29"/>
      <c r="H103" s="63"/>
      <c r="I103" s="61"/>
      <c r="J103" s="63">
        <f>+F103+G103+H103+I103</f>
        <v>0</v>
      </c>
    </row>
    <row r="104" spans="1:10">
      <c r="A104" s="29"/>
      <c r="B104" s="29"/>
      <c r="C104" s="29"/>
      <c r="D104" s="29"/>
      <c r="E104" s="36"/>
      <c r="F104" s="36"/>
      <c r="G104" s="29"/>
      <c r="H104" s="63"/>
      <c r="I104" s="61"/>
      <c r="J104" s="63">
        <f>+F104+G104+H104+I104</f>
        <v>0</v>
      </c>
    </row>
    <row r="105" spans="1:10">
      <c r="A105" s="29"/>
      <c r="B105" s="29"/>
      <c r="C105" s="29"/>
      <c r="D105" s="29"/>
      <c r="E105" s="36"/>
      <c r="F105" s="36"/>
      <c r="G105" s="29"/>
      <c r="H105" s="63"/>
      <c r="I105" s="61"/>
      <c r="J105" s="63">
        <f>+F105+G105+H105+I105</f>
        <v>0</v>
      </c>
    </row>
    <row r="106" spans="1:10">
      <c r="A106" s="29"/>
      <c r="B106" s="29"/>
      <c r="C106" s="29"/>
      <c r="D106" s="29"/>
      <c r="E106" s="36"/>
      <c r="F106" s="36"/>
      <c r="G106" s="29"/>
      <c r="H106" s="63"/>
      <c r="I106" s="61"/>
      <c r="J106" s="63">
        <f>+F106+G106+H106+I106</f>
        <v>0</v>
      </c>
    </row>
    <row r="107" spans="1:10">
      <c r="A107" s="29"/>
      <c r="B107" s="29"/>
      <c r="C107" s="29"/>
      <c r="D107" s="29"/>
      <c r="E107" s="36"/>
      <c r="F107" s="36"/>
      <c r="G107" s="29"/>
      <c r="H107" s="63"/>
      <c r="I107" s="61"/>
      <c r="J107" s="63">
        <f>+F107+G107+H107+I107</f>
        <v>0</v>
      </c>
    </row>
    <row r="108" spans="1:10">
      <c r="A108" s="29"/>
      <c r="B108" s="29"/>
      <c r="C108" s="29"/>
      <c r="D108" s="29"/>
      <c r="E108" s="36"/>
      <c r="F108" s="36"/>
      <c r="G108" s="29"/>
      <c r="H108" s="63"/>
      <c r="I108" s="61"/>
      <c r="J108" s="63">
        <f>+F108+G108+H108+I108</f>
        <v>0</v>
      </c>
    </row>
    <row r="109" spans="1:10">
      <c r="A109" s="29"/>
      <c r="B109" s="29"/>
      <c r="C109" s="29"/>
      <c r="D109" s="29"/>
      <c r="E109" s="36"/>
      <c r="F109" s="36"/>
      <c r="G109" s="29"/>
      <c r="H109" s="63"/>
      <c r="I109" s="61"/>
      <c r="J109" s="63">
        <f>+F109+G109+H109+I109</f>
        <v>0</v>
      </c>
    </row>
    <row r="110" spans="1:10">
      <c r="A110" s="29"/>
      <c r="B110" s="29"/>
      <c r="C110" s="29"/>
      <c r="D110" s="29"/>
      <c r="E110" s="36"/>
      <c r="F110" s="36"/>
      <c r="G110" s="29"/>
      <c r="H110" s="63"/>
      <c r="I110" s="61"/>
      <c r="J110" s="63">
        <f>+F110+G110+H110+I110</f>
        <v>0</v>
      </c>
    </row>
    <row r="111" spans="1:10">
      <c r="A111" s="29"/>
      <c r="B111" s="29"/>
      <c r="C111" s="29"/>
      <c r="D111" s="29"/>
      <c r="E111" s="36"/>
      <c r="F111" s="36"/>
      <c r="G111" s="29"/>
      <c r="H111" s="63"/>
      <c r="I111" s="61"/>
      <c r="J111" s="63">
        <f>+F111+G111+H111+I111</f>
        <v>0</v>
      </c>
    </row>
    <row r="112" spans="1:10">
      <c r="A112" s="29"/>
      <c r="B112" s="29"/>
      <c r="C112" s="29"/>
      <c r="D112" s="29"/>
      <c r="E112" s="36"/>
      <c r="F112" s="36"/>
      <c r="G112" s="29"/>
      <c r="H112" s="63"/>
      <c r="I112" s="61"/>
      <c r="J112" s="63">
        <f>+F112+G112+H112+I112</f>
        <v>0</v>
      </c>
    </row>
    <row r="113" spans="1:10">
      <c r="A113" s="29"/>
      <c r="B113" s="29"/>
      <c r="C113" s="29"/>
      <c r="D113" s="29"/>
      <c r="E113" s="36"/>
      <c r="F113" s="36"/>
      <c r="G113" s="29"/>
      <c r="H113" s="63"/>
      <c r="I113" s="61"/>
      <c r="J113" s="63">
        <f>+F113+G113+H113+I113</f>
        <v>0</v>
      </c>
    </row>
    <row r="114" spans="1:10">
      <c r="A114" s="29"/>
      <c r="B114" s="29"/>
      <c r="C114" s="29"/>
      <c r="D114" s="29"/>
      <c r="E114" s="36"/>
      <c r="F114" s="36"/>
      <c r="G114" s="29"/>
      <c r="H114" s="63"/>
      <c r="I114" s="61"/>
      <c r="J114" s="63">
        <f>+F114+G114+H114+I114</f>
        <v>0</v>
      </c>
    </row>
    <row r="115" spans="1:10">
      <c r="A115" s="29"/>
      <c r="B115" s="29"/>
      <c r="C115" s="29"/>
      <c r="D115" s="29"/>
      <c r="E115" s="36"/>
      <c r="F115" s="36"/>
      <c r="G115" s="29"/>
      <c r="H115" s="63"/>
      <c r="I115" s="61"/>
      <c r="J115" s="63">
        <f>+F115+G115+H115+I115</f>
        <v>0</v>
      </c>
    </row>
    <row r="116" spans="1:10">
      <c r="A116" s="29"/>
      <c r="B116" s="29"/>
      <c r="C116" s="29"/>
      <c r="D116" s="29"/>
      <c r="E116" s="36"/>
      <c r="F116" s="36"/>
      <c r="G116" s="29"/>
      <c r="H116" s="63"/>
      <c r="I116" s="61"/>
      <c r="J116" s="63">
        <f>+F116+G116+H116+I116</f>
        <v>0</v>
      </c>
    </row>
    <row r="117" spans="1:10">
      <c r="A117" s="29"/>
      <c r="B117" s="29"/>
      <c r="C117" s="29"/>
      <c r="D117" s="29"/>
      <c r="E117" s="36"/>
      <c r="F117" s="36"/>
      <c r="G117" s="29"/>
      <c r="H117" s="63"/>
      <c r="I117" s="61"/>
      <c r="J117" s="63">
        <f>+F117+G117+H117+I117</f>
        <v>0</v>
      </c>
    </row>
    <row r="118" spans="1:10">
      <c r="A118" s="29"/>
      <c r="B118" s="29"/>
      <c r="C118" s="29"/>
      <c r="D118" s="29"/>
      <c r="E118" s="36"/>
      <c r="F118" s="36"/>
      <c r="G118" s="29"/>
      <c r="H118" s="63"/>
      <c r="I118" s="61"/>
      <c r="J118" s="63">
        <f>+F118+G118+H118+I118</f>
        <v>0</v>
      </c>
    </row>
    <row r="119" spans="1:10">
      <c r="A119" s="29"/>
      <c r="B119" s="29"/>
      <c r="C119" s="29"/>
      <c r="D119" s="29"/>
      <c r="E119" s="36"/>
      <c r="F119" s="36"/>
      <c r="G119" s="29"/>
      <c r="H119" s="63"/>
      <c r="I119" s="61"/>
      <c r="J119" s="63">
        <f>+F119+G119+H119+I119</f>
        <v>0</v>
      </c>
    </row>
    <row r="120" spans="1:10">
      <c r="A120" s="29"/>
      <c r="B120" s="29"/>
      <c r="C120" s="29"/>
      <c r="D120" s="29"/>
      <c r="E120" s="36"/>
      <c r="F120" s="36"/>
      <c r="G120" s="29"/>
      <c r="H120" s="63"/>
      <c r="I120" s="61"/>
      <c r="J120" s="63">
        <f>+F120+G120+H120+I120</f>
        <v>0</v>
      </c>
    </row>
    <row r="121" spans="1:10">
      <c r="A121" s="29"/>
      <c r="B121" s="29"/>
      <c r="C121" s="29"/>
      <c r="D121" s="29"/>
      <c r="E121" s="36"/>
      <c r="F121" s="36"/>
      <c r="G121" s="29"/>
      <c r="H121" s="63"/>
      <c r="I121" s="61"/>
      <c r="J121" s="63">
        <f>+F121+G121+H121+I121</f>
        <v>0</v>
      </c>
    </row>
    <row r="122" spans="1:10">
      <c r="A122" s="29"/>
      <c r="B122" s="29"/>
      <c r="C122" s="29"/>
      <c r="D122" s="29"/>
      <c r="E122" s="36"/>
      <c r="F122" s="36"/>
      <c r="G122" s="29"/>
      <c r="H122" s="63"/>
      <c r="I122" s="61"/>
      <c r="J122" s="63">
        <f>+F122+G122+H122+I122</f>
        <v>0</v>
      </c>
    </row>
    <row r="123" spans="1:10">
      <c r="A123" s="29"/>
      <c r="B123" s="29"/>
      <c r="C123" s="29"/>
      <c r="D123" s="29"/>
      <c r="E123" s="36"/>
      <c r="F123" s="36"/>
      <c r="G123" s="29"/>
      <c r="H123" s="63"/>
      <c r="I123" s="61"/>
      <c r="J123" s="63">
        <f>+F123+G123+H123+I123</f>
        <v>0</v>
      </c>
    </row>
    <row r="124" spans="1:10">
      <c r="A124" s="29"/>
      <c r="B124" s="29"/>
      <c r="C124" s="29"/>
      <c r="D124" s="29"/>
      <c r="E124" s="36"/>
      <c r="F124" s="36"/>
      <c r="G124" s="29"/>
      <c r="H124" s="63"/>
      <c r="I124" s="61"/>
      <c r="J124" s="63">
        <f>+F124+G124+H124+I124</f>
        <v>0</v>
      </c>
    </row>
    <row r="125" spans="1:10">
      <c r="A125" s="29"/>
      <c r="B125" s="29"/>
      <c r="C125" s="29"/>
      <c r="D125" s="29"/>
      <c r="E125" s="36"/>
      <c r="F125" s="36"/>
      <c r="G125" s="29"/>
      <c r="H125" s="63"/>
      <c r="I125" s="61"/>
      <c r="J125" s="63">
        <f>+F125+G125+H125+I125</f>
        <v>0</v>
      </c>
    </row>
    <row r="126" spans="1:10">
      <c r="A126" s="29"/>
      <c r="B126" s="29"/>
      <c r="C126" s="29"/>
      <c r="D126" s="29"/>
      <c r="E126" s="36"/>
      <c r="F126" s="36"/>
      <c r="G126" s="29"/>
      <c r="H126" s="63"/>
      <c r="I126" s="61"/>
      <c r="J126" s="63">
        <f>+F126+G126+H126+I126</f>
        <v>0</v>
      </c>
    </row>
    <row r="127" spans="1:10">
      <c r="A127" s="29"/>
      <c r="B127" s="29"/>
      <c r="C127" s="29"/>
      <c r="D127" s="29"/>
      <c r="E127" s="36"/>
      <c r="F127" s="36"/>
      <c r="G127" s="29"/>
      <c r="H127" s="63"/>
      <c r="I127" s="61"/>
      <c r="J127" s="63">
        <f>+F127+G127+H127+I127</f>
        <v>0</v>
      </c>
    </row>
    <row r="128" spans="1:10">
      <c r="A128" s="29"/>
      <c r="B128" s="29"/>
      <c r="C128" s="29"/>
      <c r="D128" s="29"/>
      <c r="E128" s="36"/>
      <c r="F128" s="36"/>
      <c r="G128" s="29"/>
      <c r="H128" s="63"/>
      <c r="I128" s="61"/>
      <c r="J128" s="63">
        <f>+F128+G128+H128+I128</f>
        <v>0</v>
      </c>
    </row>
    <row r="129" spans="1:10">
      <c r="A129" s="29"/>
      <c r="B129" s="29"/>
      <c r="C129" s="29"/>
      <c r="D129" s="29"/>
      <c r="E129" s="36"/>
      <c r="F129" s="36"/>
      <c r="G129" s="29"/>
      <c r="H129" s="63"/>
      <c r="I129" s="61"/>
      <c r="J129" s="63">
        <f>+F129+G129+H129+I129</f>
        <v>0</v>
      </c>
    </row>
    <row r="130" spans="1:10">
      <c r="A130" s="29"/>
      <c r="B130" s="29"/>
      <c r="C130" s="29"/>
      <c r="D130" s="29"/>
      <c r="E130" s="36"/>
      <c r="F130" s="36"/>
      <c r="G130" s="29"/>
      <c r="H130" s="63"/>
      <c r="I130" s="61"/>
      <c r="J130" s="63">
        <f>+F130+G130+H130+I130</f>
        <v>0</v>
      </c>
    </row>
    <row r="131" spans="1:10">
      <c r="A131" s="29"/>
      <c r="B131" s="29"/>
      <c r="C131" s="29"/>
      <c r="D131" s="29"/>
      <c r="E131" s="36"/>
      <c r="F131" s="36"/>
      <c r="G131" s="29"/>
      <c r="H131" s="63"/>
      <c r="I131" s="61"/>
      <c r="J131" s="63">
        <f>+F131+G131+H131+I131</f>
        <v>0</v>
      </c>
    </row>
    <row r="132" spans="1:10">
      <c r="A132" s="29"/>
      <c r="B132" s="29"/>
      <c r="C132" s="29"/>
      <c r="D132" s="29"/>
      <c r="E132" s="36"/>
      <c r="F132" s="36"/>
      <c r="G132" s="29"/>
      <c r="H132" s="63"/>
      <c r="I132" s="61"/>
      <c r="J132" s="63">
        <f>+F132+G132+H132+I132</f>
        <v>0</v>
      </c>
    </row>
    <row r="133" spans="1:10">
      <c r="A133" s="29"/>
      <c r="B133" s="29"/>
      <c r="C133" s="29"/>
      <c r="D133" s="29"/>
      <c r="E133" s="36"/>
      <c r="F133" s="36"/>
      <c r="G133" s="29"/>
      <c r="H133" s="63"/>
      <c r="I133" s="61"/>
      <c r="J133" s="63">
        <f>+F133+G133+H133+I133</f>
        <v>0</v>
      </c>
    </row>
    <row r="134" spans="1:10">
      <c r="A134" s="29"/>
      <c r="B134" s="29"/>
      <c r="C134" s="29"/>
      <c r="D134" s="29"/>
      <c r="E134" s="36"/>
      <c r="F134" s="36"/>
      <c r="G134" s="29"/>
      <c r="H134" s="63"/>
      <c r="I134" s="61"/>
      <c r="J134" s="63">
        <f>+F134+G134+H134+I134</f>
        <v>0</v>
      </c>
    </row>
    <row r="135" spans="1:10">
      <c r="A135" s="29"/>
      <c r="B135" s="29"/>
      <c r="C135" s="29"/>
      <c r="D135" s="29"/>
      <c r="E135" s="36"/>
      <c r="F135" s="36"/>
      <c r="G135" s="29"/>
      <c r="H135" s="63"/>
      <c r="I135" s="61"/>
      <c r="J135" s="63">
        <f>+F135+G135+H135+I135</f>
        <v>0</v>
      </c>
    </row>
    <row r="136" spans="1:10">
      <c r="A136" s="29"/>
      <c r="B136" s="29"/>
      <c r="C136" s="29"/>
      <c r="D136" s="29"/>
      <c r="E136" s="36"/>
      <c r="F136" s="36"/>
      <c r="G136" s="29"/>
      <c r="H136" s="63"/>
      <c r="I136" s="61"/>
      <c r="J136" s="63">
        <f>+F136+G136+H136+I136</f>
        <v>0</v>
      </c>
    </row>
    <row r="137" spans="1:10">
      <c r="A137" s="29"/>
      <c r="B137" s="29"/>
      <c r="C137" s="29"/>
      <c r="D137" s="29"/>
      <c r="E137" s="36"/>
      <c r="F137" s="36"/>
      <c r="G137" s="29"/>
      <c r="H137" s="63"/>
      <c r="I137" s="61"/>
      <c r="J137" s="63">
        <f>+F137+G137+H137+I137</f>
        <v>0</v>
      </c>
    </row>
    <row r="138" spans="1:10">
      <c r="A138" s="29"/>
      <c r="B138" s="29"/>
      <c r="C138" s="29"/>
      <c r="D138" s="29"/>
      <c r="E138" s="36"/>
      <c r="F138" s="36"/>
      <c r="G138" s="29"/>
      <c r="H138" s="63"/>
      <c r="I138" s="61"/>
      <c r="J138" s="63">
        <f>+F138+G138+H138+I138</f>
        <v>0</v>
      </c>
    </row>
    <row r="139" spans="1:10">
      <c r="A139" s="29"/>
      <c r="B139" s="29"/>
      <c r="C139" s="29"/>
      <c r="D139" s="29"/>
      <c r="E139" s="36"/>
      <c r="F139" s="36"/>
      <c r="G139" s="29"/>
      <c r="H139" s="63"/>
      <c r="I139" s="61"/>
      <c r="J139" s="63">
        <f>+F139+G139+H139+I139</f>
        <v>0</v>
      </c>
    </row>
    <row r="140" spans="1:10">
      <c r="A140" s="29"/>
      <c r="B140" s="29"/>
      <c r="C140" s="29"/>
      <c r="D140" s="29"/>
      <c r="E140" s="36"/>
      <c r="F140" s="36"/>
      <c r="G140" s="29"/>
      <c r="H140" s="63"/>
      <c r="I140" s="61"/>
      <c r="J140" s="63">
        <f>+F140+G140+H140+I140</f>
        <v>0</v>
      </c>
    </row>
    <row r="141" spans="1:10">
      <c r="A141" s="29"/>
      <c r="B141" s="29"/>
      <c r="C141" s="29"/>
      <c r="D141" s="29"/>
      <c r="E141" s="36"/>
      <c r="F141" s="36"/>
      <c r="G141" s="29"/>
      <c r="H141" s="63"/>
      <c r="I141" s="61"/>
      <c r="J141" s="63">
        <f>+F141+G141+H141+I141</f>
        <v>0</v>
      </c>
    </row>
    <row r="142" spans="1:10">
      <c r="A142" s="29"/>
      <c r="B142" s="29"/>
      <c r="C142" s="29"/>
      <c r="D142" s="29"/>
      <c r="E142" s="36"/>
      <c r="F142" s="36"/>
      <c r="G142" s="29"/>
      <c r="H142" s="63"/>
      <c r="I142" s="61"/>
      <c r="J142" s="63">
        <f>+F142+G142+H142+I142</f>
        <v>0</v>
      </c>
    </row>
    <row r="143" spans="1:10">
      <c r="A143" s="29"/>
      <c r="B143" s="29"/>
      <c r="C143" s="29"/>
      <c r="D143" s="29"/>
      <c r="E143" s="36"/>
      <c r="F143" s="36"/>
      <c r="G143" s="29"/>
      <c r="H143" s="63"/>
      <c r="I143" s="61"/>
      <c r="J143" s="63">
        <f>+F143+G143+H143+I143</f>
        <v>0</v>
      </c>
    </row>
    <row r="144" spans="1:10">
      <c r="A144" s="29"/>
      <c r="B144" s="29"/>
      <c r="C144" s="29"/>
      <c r="D144" s="29"/>
      <c r="E144" s="36"/>
      <c r="F144" s="36"/>
      <c r="G144" s="29"/>
      <c r="H144" s="63"/>
      <c r="I144" s="61"/>
      <c r="J144" s="63">
        <f>+F144+G144+H144+I144</f>
        <v>0</v>
      </c>
    </row>
    <row r="145" spans="1:10">
      <c r="A145" s="29"/>
      <c r="B145" s="29"/>
      <c r="C145" s="29"/>
      <c r="D145" s="29"/>
      <c r="E145" s="36"/>
      <c r="F145" s="36"/>
      <c r="G145" s="29"/>
      <c r="H145" s="63"/>
      <c r="I145" s="61"/>
      <c r="J145" s="63">
        <f>+F145+G145+H145+I145</f>
        <v>0</v>
      </c>
    </row>
    <row r="146" spans="1:10">
      <c r="A146" s="29"/>
      <c r="B146" s="29"/>
      <c r="C146" s="29"/>
      <c r="D146" s="29"/>
      <c r="E146" s="36"/>
      <c r="F146" s="36"/>
      <c r="G146" s="29"/>
      <c r="H146" s="63"/>
      <c r="I146" s="61"/>
      <c r="J146" s="63">
        <f>+F146+G146+H146+I146</f>
        <v>0</v>
      </c>
    </row>
    <row r="147" spans="1:10">
      <c r="A147" s="29"/>
      <c r="B147" s="29"/>
      <c r="C147" s="29"/>
      <c r="D147" s="29"/>
      <c r="E147" s="36"/>
      <c r="F147" s="36"/>
      <c r="G147" s="29"/>
      <c r="H147" s="63"/>
      <c r="I147" s="61"/>
      <c r="J147" s="63">
        <f>+F147+G147+H147+I147</f>
        <v>0</v>
      </c>
    </row>
    <row r="148" spans="1:10">
      <c r="A148" s="29"/>
      <c r="B148" s="29"/>
      <c r="C148" s="29"/>
      <c r="D148" s="29"/>
      <c r="E148" s="36"/>
      <c r="F148" s="36"/>
      <c r="G148" s="29"/>
      <c r="H148" s="63"/>
      <c r="I148" s="61"/>
      <c r="J148" s="63">
        <f>+F148+G148+H148+I148</f>
        <v>0</v>
      </c>
    </row>
    <row r="149" spans="1:10">
      <c r="A149" s="29"/>
      <c r="B149" s="29"/>
      <c r="C149" s="29"/>
      <c r="D149" s="29"/>
      <c r="E149" s="36"/>
      <c r="F149" s="36"/>
      <c r="G149" s="29"/>
      <c r="H149" s="63"/>
      <c r="I149" s="61"/>
      <c r="J149" s="63">
        <f>+F149+G149+H149+I149</f>
        <v>0</v>
      </c>
    </row>
    <row r="150" spans="1:10">
      <c r="A150" s="29"/>
      <c r="B150" s="29"/>
      <c r="C150" s="29"/>
      <c r="D150" s="29"/>
      <c r="E150" s="36"/>
      <c r="F150" s="36"/>
      <c r="G150" s="29"/>
      <c r="H150" s="63"/>
      <c r="I150" s="61"/>
      <c r="J150" s="63">
        <f>+F150+G150+H150+I150</f>
        <v>0</v>
      </c>
    </row>
    <row r="151" spans="1:10">
      <c r="A151" s="29"/>
      <c r="B151" s="29"/>
      <c r="C151" s="29"/>
      <c r="D151" s="29"/>
      <c r="E151" s="36"/>
      <c r="F151" s="36"/>
      <c r="G151" s="29"/>
      <c r="H151" s="63"/>
      <c r="I151" s="61"/>
      <c r="J151" s="63">
        <f>+F151+G151+H151+I151</f>
        <v>0</v>
      </c>
    </row>
    <row r="152" spans="1:10">
      <c r="A152" s="29"/>
      <c r="B152" s="29"/>
      <c r="C152" s="29"/>
      <c r="D152" s="29"/>
      <c r="E152" s="36"/>
      <c r="F152" s="36"/>
      <c r="G152" s="29"/>
      <c r="H152" s="63"/>
      <c r="I152" s="61"/>
      <c r="J152" s="63">
        <f>+F152+G152+H152+I152</f>
        <v>0</v>
      </c>
    </row>
    <row r="153" spans="1:10">
      <c r="A153" s="29"/>
      <c r="B153" s="29"/>
      <c r="C153" s="29"/>
      <c r="D153" s="29"/>
      <c r="E153" s="36"/>
      <c r="F153" s="36"/>
      <c r="G153" s="29"/>
      <c r="H153" s="63"/>
      <c r="I153" s="61"/>
      <c r="J153" s="63">
        <f>+F153+G153+H153+I153</f>
        <v>0</v>
      </c>
    </row>
    <row r="154" spans="1:10">
      <c r="A154" s="29"/>
      <c r="B154" s="29"/>
      <c r="C154" s="29"/>
      <c r="D154" s="29"/>
      <c r="E154" s="36"/>
      <c r="F154" s="36"/>
      <c r="G154" s="29"/>
      <c r="H154" s="63"/>
      <c r="I154" s="61"/>
      <c r="J154" s="63">
        <f>+F154+G154+H154+I154</f>
        <v>0</v>
      </c>
    </row>
    <row r="155" spans="1:10">
      <c r="A155" s="29"/>
      <c r="B155" s="29"/>
      <c r="C155" s="29"/>
      <c r="D155" s="29"/>
      <c r="E155" s="36"/>
      <c r="F155" s="36"/>
      <c r="G155" s="29"/>
      <c r="H155" s="63"/>
      <c r="I155" s="61"/>
      <c r="J155" s="63">
        <f>+F155+G155+H155+I155</f>
        <v>0</v>
      </c>
    </row>
    <row r="156" spans="1:10">
      <c r="A156" s="29"/>
      <c r="B156" s="29"/>
      <c r="C156" s="29"/>
      <c r="D156" s="29"/>
      <c r="E156" s="36"/>
      <c r="F156" s="36"/>
      <c r="G156" s="29"/>
      <c r="H156" s="63"/>
      <c r="I156" s="61"/>
      <c r="J156" s="63">
        <f>+F156+G156+H156+I156</f>
        <v>0</v>
      </c>
    </row>
    <row r="157" spans="1:10">
      <c r="A157" s="29"/>
      <c r="B157" s="29"/>
      <c r="C157" s="29"/>
      <c r="D157" s="29"/>
      <c r="E157" s="36"/>
      <c r="F157" s="36"/>
      <c r="G157" s="29"/>
      <c r="H157" s="63"/>
      <c r="I157" s="61"/>
      <c r="J157" s="63">
        <f>+F157+G157+H157+I157</f>
        <v>0</v>
      </c>
    </row>
    <row r="158" spans="1:10">
      <c r="A158" s="29"/>
      <c r="B158" s="29"/>
      <c r="C158" s="29"/>
      <c r="D158" s="29"/>
      <c r="E158" s="36"/>
      <c r="F158" s="36"/>
      <c r="G158" s="29"/>
      <c r="H158" s="63"/>
      <c r="I158" s="61"/>
      <c r="J158" s="63">
        <f>+F158+G158+H158+I158</f>
        <v>0</v>
      </c>
    </row>
    <row r="159" spans="1:10">
      <c r="A159" s="29"/>
      <c r="B159" s="29"/>
      <c r="C159" s="29"/>
      <c r="D159" s="29"/>
      <c r="E159" s="36"/>
      <c r="F159" s="36"/>
      <c r="G159" s="29"/>
      <c r="H159" s="63"/>
      <c r="I159" s="61"/>
      <c r="J159" s="63">
        <f>+F159+G159+H159+I159</f>
        <v>0</v>
      </c>
    </row>
    <row r="160" spans="1:10">
      <c r="A160" s="29"/>
      <c r="B160" s="29"/>
      <c r="C160" s="29"/>
      <c r="D160" s="29"/>
      <c r="E160" s="36"/>
      <c r="F160" s="36"/>
      <c r="G160" s="29"/>
      <c r="H160" s="63"/>
      <c r="I160" s="61"/>
      <c r="J160" s="63">
        <f>+F160+G160+H160+I160</f>
        <v>0</v>
      </c>
    </row>
    <row r="161" spans="1:10">
      <c r="A161" s="29"/>
      <c r="B161" s="29"/>
      <c r="C161" s="29"/>
      <c r="D161" s="29"/>
      <c r="E161" s="36"/>
      <c r="F161" s="36"/>
      <c r="G161" s="29"/>
      <c r="H161" s="63"/>
      <c r="I161" s="61"/>
      <c r="J161" s="63">
        <f>+F161+G161+H161+I161</f>
        <v>0</v>
      </c>
    </row>
    <row r="162" spans="1:10">
      <c r="A162" s="29"/>
      <c r="B162" s="29"/>
      <c r="C162" s="29"/>
      <c r="D162" s="29"/>
      <c r="E162" s="36"/>
      <c r="F162" s="36"/>
      <c r="G162" s="29"/>
      <c r="H162" s="63"/>
      <c r="I162" s="61"/>
      <c r="J162" s="63">
        <f>+F162+G162+H162+I162</f>
        <v>0</v>
      </c>
    </row>
    <row r="163" spans="1:10">
      <c r="A163" s="29"/>
      <c r="B163" s="29"/>
      <c r="C163" s="29"/>
      <c r="D163" s="29"/>
      <c r="E163" s="36"/>
      <c r="F163" s="36"/>
      <c r="G163" s="29"/>
      <c r="H163" s="63"/>
      <c r="I163" s="61"/>
      <c r="J163" s="63">
        <f>+F163+G163+H163+I163</f>
        <v>0</v>
      </c>
    </row>
    <row r="164" spans="1:10">
      <c r="A164" s="29"/>
      <c r="B164" s="29"/>
      <c r="C164" s="29"/>
      <c r="D164" s="29"/>
      <c r="E164" s="36"/>
      <c r="F164" s="36"/>
      <c r="G164" s="29"/>
      <c r="H164" s="63"/>
      <c r="I164" s="61"/>
      <c r="J164" s="63">
        <f>+F164+G164+H164+I164</f>
        <v>0</v>
      </c>
    </row>
    <row r="165" spans="1:10">
      <c r="A165" s="29"/>
      <c r="B165" s="29"/>
      <c r="C165" s="29"/>
      <c r="D165" s="29"/>
      <c r="E165" s="36"/>
      <c r="F165" s="36"/>
      <c r="G165" s="29"/>
      <c r="H165" s="63"/>
      <c r="I165" s="61"/>
      <c r="J165" s="63">
        <f>+F165+G165+H165+I165</f>
        <v>0</v>
      </c>
    </row>
    <row r="166" spans="1:10">
      <c r="A166" s="29"/>
      <c r="B166" s="29"/>
      <c r="C166" s="29"/>
      <c r="D166" s="29"/>
      <c r="E166" s="36"/>
      <c r="F166" s="36"/>
      <c r="G166" s="29"/>
      <c r="H166" s="63"/>
      <c r="I166" s="61"/>
      <c r="J166" s="63">
        <f>+F166+G166+H166+I166</f>
        <v>0</v>
      </c>
    </row>
    <row r="167" spans="1:10">
      <c r="A167" s="29"/>
      <c r="B167" s="29"/>
      <c r="C167" s="29"/>
      <c r="D167" s="29"/>
      <c r="E167" s="36"/>
      <c r="F167" s="36"/>
      <c r="G167" s="29"/>
      <c r="H167" s="63"/>
      <c r="I167" s="61"/>
      <c r="J167" s="63">
        <f>+F167+G167+H167+I167</f>
        <v>0</v>
      </c>
    </row>
    <row r="168" spans="1:10">
      <c r="A168" s="29"/>
      <c r="B168" s="29"/>
      <c r="C168" s="29"/>
      <c r="D168" s="29"/>
      <c r="E168" s="36"/>
      <c r="F168" s="36"/>
      <c r="G168" s="29"/>
      <c r="H168" s="63"/>
      <c r="I168" s="61"/>
      <c r="J168" s="63">
        <f>+F168+G168+H168+I168</f>
        <v>0</v>
      </c>
    </row>
    <row r="169" spans="1:10">
      <c r="A169" s="29"/>
      <c r="B169" s="29"/>
      <c r="C169" s="29"/>
      <c r="D169" s="29"/>
      <c r="E169" s="36"/>
      <c r="F169" s="36"/>
      <c r="G169" s="29"/>
      <c r="H169" s="63"/>
      <c r="I169" s="61"/>
      <c r="J169" s="63">
        <f>+F169+G169+H169+I169</f>
        <v>0</v>
      </c>
    </row>
    <row r="170" spans="1:10">
      <c r="A170" s="29"/>
      <c r="B170" s="29"/>
      <c r="C170" s="29"/>
      <c r="D170" s="29"/>
      <c r="E170" s="36"/>
      <c r="F170" s="36"/>
      <c r="G170" s="29"/>
      <c r="H170" s="63"/>
      <c r="I170" s="61"/>
      <c r="J170" s="63">
        <f>+F170+G170+H170+I170</f>
        <v>0</v>
      </c>
    </row>
    <row r="171" spans="1:10">
      <c r="A171" s="29"/>
      <c r="B171" s="29"/>
      <c r="C171" s="29"/>
      <c r="D171" s="29"/>
      <c r="E171" s="36"/>
      <c r="F171" s="36"/>
      <c r="G171" s="29"/>
      <c r="H171" s="63"/>
      <c r="I171" s="61"/>
      <c r="J171" s="63">
        <f>+F171+G171+H171+I171</f>
        <v>0</v>
      </c>
    </row>
    <row r="172" spans="1:10">
      <c r="A172" s="29"/>
      <c r="B172" s="29"/>
      <c r="C172" s="29"/>
      <c r="D172" s="29"/>
      <c r="E172" s="36"/>
      <c r="F172" s="36"/>
      <c r="G172" s="29"/>
      <c r="H172" s="63"/>
      <c r="I172" s="61"/>
      <c r="J172" s="63">
        <f>+F172+G172+H172+I172</f>
        <v>0</v>
      </c>
    </row>
    <row r="173" spans="1:10">
      <c r="A173" s="29"/>
      <c r="B173" s="29"/>
      <c r="C173" s="29"/>
      <c r="D173" s="29"/>
      <c r="E173" s="36"/>
      <c r="F173" s="36"/>
      <c r="G173" s="29"/>
      <c r="H173" s="63"/>
      <c r="I173" s="61"/>
      <c r="J173" s="63">
        <f>+F173+G173+H173+I173</f>
        <v>0</v>
      </c>
    </row>
    <row r="174" spans="1:10">
      <c r="A174" s="29"/>
      <c r="B174" s="29"/>
      <c r="C174" s="29"/>
      <c r="D174" s="29"/>
      <c r="E174" s="36"/>
      <c r="F174" s="36"/>
      <c r="G174" s="29"/>
      <c r="H174" s="63"/>
      <c r="I174" s="61"/>
      <c r="J174" s="63">
        <f>+F174+G174+H174+I174</f>
        <v>0</v>
      </c>
    </row>
    <row r="175" spans="1:10">
      <c r="A175" s="29"/>
      <c r="B175" s="29"/>
      <c r="C175" s="29"/>
      <c r="D175" s="29"/>
      <c r="E175" s="36"/>
      <c r="F175" s="36"/>
      <c r="G175" s="29"/>
      <c r="H175" s="63"/>
      <c r="I175" s="61"/>
      <c r="J175" s="63">
        <f>+F175+G175+H175+I175</f>
        <v>0</v>
      </c>
    </row>
    <row r="176" spans="1:10">
      <c r="A176" s="29"/>
      <c r="B176" s="29"/>
      <c r="C176" s="29"/>
      <c r="D176" s="29"/>
      <c r="E176" s="36"/>
      <c r="F176" s="36"/>
      <c r="G176" s="29"/>
      <c r="H176" s="63"/>
      <c r="I176" s="61"/>
      <c r="J176" s="63">
        <f>+F176+G176+H176+I176</f>
        <v>0</v>
      </c>
    </row>
    <row r="177" spans="1:10">
      <c r="A177" s="29"/>
      <c r="B177" s="29"/>
      <c r="C177" s="29"/>
      <c r="D177" s="29"/>
      <c r="E177" s="36"/>
      <c r="F177" s="36"/>
      <c r="G177" s="29"/>
      <c r="H177" s="63"/>
      <c r="I177" s="61"/>
      <c r="J177" s="63">
        <f>+F177+G177+H177+I177</f>
        <v>0</v>
      </c>
    </row>
    <row r="178" spans="1:10">
      <c r="A178" s="29"/>
      <c r="B178" s="29"/>
      <c r="C178" s="29"/>
      <c r="D178" s="29"/>
      <c r="E178" s="36"/>
      <c r="F178" s="36"/>
      <c r="G178" s="29"/>
      <c r="H178" s="63"/>
      <c r="I178" s="61"/>
      <c r="J178" s="63">
        <f>+F178+G178+H178+I178</f>
        <v>0</v>
      </c>
    </row>
    <row r="179" spans="1:10">
      <c r="A179" s="29"/>
      <c r="B179" s="29"/>
      <c r="C179" s="29"/>
      <c r="D179" s="29"/>
      <c r="E179" s="36"/>
      <c r="F179" s="36"/>
      <c r="G179" s="29"/>
      <c r="H179" s="63"/>
      <c r="I179" s="61"/>
      <c r="J179" s="63">
        <f>+F179+G179+H179+I179</f>
        <v>0</v>
      </c>
    </row>
    <row r="180" spans="1:10">
      <c r="A180" s="29"/>
      <c r="B180" s="29"/>
      <c r="C180" s="29"/>
      <c r="D180" s="29"/>
      <c r="E180" s="36"/>
      <c r="F180" s="36"/>
      <c r="G180" s="29"/>
      <c r="H180" s="63"/>
      <c r="I180" s="61"/>
      <c r="J180" s="63">
        <f>+F180+G180+H180+I180</f>
        <v>0</v>
      </c>
    </row>
    <row r="181" spans="1:10">
      <c r="A181" s="29"/>
      <c r="B181" s="29"/>
      <c r="C181" s="29"/>
      <c r="D181" s="29"/>
      <c r="E181" s="36"/>
      <c r="F181" s="36"/>
      <c r="G181" s="29"/>
      <c r="H181" s="63"/>
      <c r="I181" s="61"/>
      <c r="J181" s="63">
        <f>+F181+G181+H181+I181</f>
        <v>0</v>
      </c>
    </row>
    <row r="182" spans="1:10">
      <c r="A182" s="29"/>
      <c r="B182" s="29"/>
      <c r="C182" s="29"/>
      <c r="D182" s="29"/>
      <c r="E182" s="36"/>
      <c r="F182" s="36"/>
      <c r="G182" s="29"/>
      <c r="H182" s="63"/>
      <c r="I182" s="61"/>
      <c r="J182" s="63">
        <f>+F182+G182+H182+I182</f>
        <v>0</v>
      </c>
    </row>
    <row r="183" spans="1:10">
      <c r="A183" s="29"/>
      <c r="B183" s="29"/>
      <c r="C183" s="29"/>
      <c r="D183" s="29"/>
      <c r="E183" s="36"/>
      <c r="F183" s="36"/>
      <c r="G183" s="29"/>
      <c r="H183" s="63"/>
      <c r="I183" s="61"/>
      <c r="J183" s="63">
        <f>+F183+G183+H183+I183</f>
        <v>0</v>
      </c>
    </row>
    <row r="184" spans="1:10">
      <c r="A184" s="29"/>
      <c r="B184" s="29"/>
      <c r="C184" s="29"/>
      <c r="D184" s="29"/>
      <c r="E184" s="36"/>
      <c r="F184" s="36"/>
      <c r="G184" s="29"/>
      <c r="H184" s="63"/>
      <c r="I184" s="61"/>
      <c r="J184" s="63">
        <f>+F184+G184+H184+I184</f>
        <v>0</v>
      </c>
    </row>
    <row r="185" spans="1:10">
      <c r="A185" s="29"/>
      <c r="B185" s="29"/>
      <c r="C185" s="29"/>
      <c r="D185" s="29"/>
      <c r="E185" s="36"/>
      <c r="F185" s="36"/>
      <c r="G185" s="29"/>
      <c r="H185" s="63"/>
      <c r="I185" s="61"/>
      <c r="J185" s="63">
        <f>+F185+G185+H185+I185</f>
        <v>0</v>
      </c>
    </row>
    <row r="186" spans="1:10">
      <c r="A186" s="29"/>
      <c r="B186" s="29"/>
      <c r="C186" s="29"/>
      <c r="D186" s="29"/>
      <c r="E186" s="36"/>
      <c r="F186" s="36"/>
      <c r="G186" s="29"/>
      <c r="H186" s="63"/>
      <c r="I186" s="61"/>
      <c r="J186" s="63">
        <f>+F186+G186+H186+I186</f>
        <v>0</v>
      </c>
    </row>
    <row r="187" spans="1:10">
      <c r="A187" s="29"/>
      <c r="B187" s="29"/>
      <c r="C187" s="29"/>
      <c r="D187" s="29"/>
      <c r="E187" s="36"/>
      <c r="F187" s="36"/>
      <c r="G187" s="29"/>
      <c r="H187" s="63"/>
      <c r="I187" s="61"/>
      <c r="J187" s="63">
        <f>+F187+G187+H187+I187</f>
        <v>0</v>
      </c>
    </row>
    <row r="188" spans="1:10">
      <c r="A188" s="29"/>
      <c r="B188" s="29"/>
      <c r="C188" s="29"/>
      <c r="D188" s="29"/>
      <c r="E188" s="36"/>
      <c r="F188" s="36"/>
      <c r="G188" s="29"/>
      <c r="H188" s="63"/>
      <c r="I188" s="61"/>
      <c r="J188" s="63">
        <f>+F188+G188+H188+I188</f>
        <v>0</v>
      </c>
    </row>
    <row r="189" spans="1:10">
      <c r="A189" s="29"/>
      <c r="B189" s="29"/>
      <c r="C189" s="29"/>
      <c r="D189" s="29"/>
      <c r="E189" s="36"/>
      <c r="F189" s="36"/>
      <c r="G189" s="29"/>
      <c r="H189" s="63"/>
      <c r="I189" s="61"/>
      <c r="J189" s="63">
        <f>+F189+G189+H189+I189</f>
        <v>0</v>
      </c>
    </row>
    <row r="190" spans="1:10">
      <c r="A190" s="29"/>
      <c r="B190" s="29"/>
      <c r="C190" s="29"/>
      <c r="D190" s="29"/>
      <c r="E190" s="36"/>
      <c r="F190" s="36"/>
      <c r="G190" s="29"/>
      <c r="H190" s="63"/>
      <c r="I190" s="61"/>
      <c r="J190" s="63">
        <f>+F190+G190+H190+I190</f>
        <v>0</v>
      </c>
    </row>
    <row r="191" spans="1:10">
      <c r="A191" s="29"/>
      <c r="B191" s="29"/>
      <c r="C191" s="29"/>
      <c r="D191" s="29"/>
      <c r="E191" s="36"/>
      <c r="F191" s="36"/>
      <c r="G191" s="29"/>
      <c r="H191" s="63"/>
      <c r="I191" s="61"/>
      <c r="J191" s="63">
        <f>+F191+G191+H191+I191</f>
        <v>0</v>
      </c>
    </row>
    <row r="192" spans="1:10">
      <c r="A192" s="29"/>
      <c r="B192" s="29"/>
      <c r="C192" s="29"/>
      <c r="D192" s="29"/>
      <c r="E192" s="36"/>
      <c r="F192" s="36"/>
      <c r="G192" s="29"/>
      <c r="H192" s="63"/>
      <c r="I192" s="61"/>
      <c r="J192" s="63">
        <f>+F192+G192+H192+I192</f>
        <v>0</v>
      </c>
    </row>
    <row r="193" spans="1:10">
      <c r="A193" s="29"/>
      <c r="B193" s="29"/>
      <c r="C193" s="29"/>
      <c r="D193" s="29"/>
      <c r="E193" s="36"/>
      <c r="F193" s="36"/>
      <c r="G193" s="29"/>
      <c r="H193" s="63"/>
      <c r="I193" s="61"/>
      <c r="J193" s="63">
        <f>+F193+G193+H193+I193</f>
        <v>0</v>
      </c>
    </row>
    <row r="194" spans="1:10">
      <c r="A194" s="29"/>
      <c r="B194" s="29"/>
      <c r="C194" s="29"/>
      <c r="D194" s="29"/>
      <c r="E194" s="36"/>
      <c r="F194" s="36"/>
      <c r="G194" s="29"/>
      <c r="H194" s="63"/>
      <c r="I194" s="61"/>
      <c r="J194" s="63">
        <f>+F194+G194+H194+I194</f>
        <v>0</v>
      </c>
    </row>
    <row r="195" spans="1:10">
      <c r="A195" s="29"/>
      <c r="B195" s="29"/>
      <c r="C195" s="29"/>
      <c r="D195" s="29"/>
      <c r="E195" s="36"/>
      <c r="F195" s="36"/>
      <c r="G195" s="29"/>
      <c r="H195" s="63"/>
      <c r="I195" s="61"/>
      <c r="J195" s="63">
        <f>+F195+G195+H195+I195</f>
        <v>0</v>
      </c>
    </row>
    <row r="196" spans="1:10">
      <c r="A196" s="29"/>
      <c r="B196" s="29"/>
      <c r="C196" s="29"/>
      <c r="D196" s="29"/>
      <c r="E196" s="36"/>
      <c r="F196" s="36"/>
      <c r="G196" s="29"/>
      <c r="H196" s="63"/>
      <c r="I196" s="61"/>
      <c r="J196" s="63">
        <f>+F196+G196+H196+I196</f>
        <v>0</v>
      </c>
    </row>
    <row r="197" spans="1:10">
      <c r="A197" s="29"/>
      <c r="B197" s="29"/>
      <c r="C197" s="29"/>
      <c r="D197" s="29"/>
      <c r="E197" s="36"/>
      <c r="F197" s="36"/>
      <c r="G197" s="29"/>
      <c r="H197" s="63"/>
      <c r="I197" s="61"/>
      <c r="J197" s="63">
        <f>+F197+G197+H197+I197</f>
        <v>0</v>
      </c>
    </row>
    <row r="198" spans="1:10">
      <c r="A198" s="29"/>
      <c r="B198" s="29"/>
      <c r="C198" s="29"/>
      <c r="D198" s="29"/>
      <c r="E198" s="36"/>
      <c r="F198" s="36"/>
      <c r="G198" s="29"/>
      <c r="H198" s="63"/>
      <c r="I198" s="61"/>
      <c r="J198" s="63">
        <f>+F198+G198+H198+I198</f>
        <v>0</v>
      </c>
    </row>
    <row r="199" spans="1:10">
      <c r="A199" s="29"/>
      <c r="B199" s="29"/>
      <c r="C199" s="29"/>
      <c r="D199" s="29"/>
      <c r="E199" s="36"/>
      <c r="F199" s="36"/>
      <c r="G199" s="29"/>
      <c r="H199" s="63"/>
      <c r="I199" s="61"/>
      <c r="J199" s="63">
        <f>+F199+G199+H199+I199</f>
        <v>0</v>
      </c>
    </row>
    <row r="200" spans="1:10">
      <c r="A200" s="29"/>
      <c r="B200" s="29"/>
      <c r="C200" s="29"/>
      <c r="D200" s="29"/>
      <c r="E200" s="36"/>
      <c r="F200" s="36"/>
      <c r="G200" s="29"/>
      <c r="H200" s="63"/>
      <c r="I200" s="61"/>
      <c r="J200" s="63">
        <f>+F200+G200+H200+I200</f>
        <v>0</v>
      </c>
    </row>
    <row r="201" spans="1:10">
      <c r="A201" s="29"/>
      <c r="B201" s="29"/>
      <c r="C201" s="29"/>
      <c r="D201" s="29"/>
      <c r="E201" s="36"/>
      <c r="F201" s="36"/>
      <c r="G201" s="29"/>
      <c r="H201" s="63"/>
      <c r="I201" s="61"/>
      <c r="J201" s="63">
        <f>+F201+G201+H201+I201</f>
        <v>0</v>
      </c>
    </row>
    <row r="202" spans="1:10">
      <c r="A202" s="29"/>
      <c r="B202" s="29"/>
      <c r="C202" s="29"/>
      <c r="D202" s="29"/>
      <c r="E202" s="36"/>
      <c r="F202" s="36"/>
      <c r="G202" s="29"/>
      <c r="H202" s="63"/>
      <c r="I202" s="61"/>
      <c r="J202" s="63">
        <f>+F202+G202+H202+I202</f>
        <v>0</v>
      </c>
    </row>
    <row r="203" spans="1:10">
      <c r="A203" s="29"/>
      <c r="B203" s="29"/>
      <c r="C203" s="29"/>
      <c r="D203" s="29"/>
      <c r="E203" s="36"/>
      <c r="F203" s="36"/>
      <c r="G203" s="29"/>
      <c r="H203" s="63"/>
      <c r="I203" s="61"/>
      <c r="J203" s="63">
        <f>+F203+G203+H203+I203</f>
        <v>0</v>
      </c>
    </row>
    <row r="204" spans="1:10">
      <c r="A204" s="29"/>
      <c r="B204" s="29"/>
      <c r="C204" s="29"/>
      <c r="D204" s="29"/>
      <c r="E204" s="36"/>
      <c r="F204" s="36"/>
      <c r="G204" s="29"/>
      <c r="H204" s="63"/>
      <c r="I204" s="61"/>
      <c r="J204" s="63">
        <f>+F204+G204+H204+I204</f>
        <v>0</v>
      </c>
    </row>
    <row r="205" spans="1:10">
      <c r="A205" s="29"/>
      <c r="B205" s="29"/>
      <c r="C205" s="29"/>
      <c r="D205" s="29"/>
      <c r="E205" s="36"/>
      <c r="F205" s="36"/>
      <c r="G205" s="29"/>
      <c r="H205" s="63"/>
      <c r="I205" s="61"/>
      <c r="J205" s="63">
        <f>+F205+G205+H205+I205</f>
        <v>0</v>
      </c>
    </row>
    <row r="206" spans="1:10">
      <c r="A206" s="29"/>
      <c r="B206" s="29"/>
      <c r="C206" s="29"/>
      <c r="D206" s="29"/>
      <c r="E206" s="36"/>
      <c r="F206" s="36"/>
      <c r="G206" s="29"/>
      <c r="H206" s="63"/>
      <c r="I206" s="61"/>
      <c r="J206" s="63">
        <f>+F206+G206+H206+I206</f>
        <v>0</v>
      </c>
    </row>
    <row r="207" spans="1:10">
      <c r="A207" s="29"/>
      <c r="B207" s="29"/>
      <c r="C207" s="29"/>
      <c r="D207" s="29"/>
      <c r="E207" s="36"/>
      <c r="F207" s="36"/>
      <c r="G207" s="29"/>
      <c r="H207" s="63"/>
      <c r="I207" s="61"/>
      <c r="J207" s="63">
        <f>+F207+G207+H207+I207</f>
        <v>0</v>
      </c>
    </row>
    <row r="208" spans="1:10">
      <c r="A208" s="29"/>
      <c r="B208" s="29"/>
      <c r="C208" s="29"/>
      <c r="D208" s="29"/>
      <c r="E208" s="36"/>
      <c r="F208" s="36"/>
      <c r="G208" s="29"/>
      <c r="H208" s="63"/>
      <c r="I208" s="61"/>
      <c r="J208" s="63">
        <f>+F208+G208+H208+I208</f>
        <v>0</v>
      </c>
    </row>
    <row r="209" spans="1:10">
      <c r="A209" s="29"/>
      <c r="B209" s="29"/>
      <c r="C209" s="29"/>
      <c r="D209" s="29"/>
      <c r="E209" s="36"/>
      <c r="F209" s="36"/>
      <c r="G209" s="29"/>
      <c r="H209" s="63"/>
      <c r="I209" s="61"/>
      <c r="J209" s="63">
        <f>+F209+G209+H209+I209</f>
        <v>0</v>
      </c>
    </row>
    <row r="210" spans="1:10">
      <c r="A210" s="29"/>
      <c r="B210" s="29"/>
      <c r="C210" s="29"/>
      <c r="D210" s="29"/>
      <c r="E210" s="36"/>
      <c r="F210" s="36"/>
      <c r="G210" s="29"/>
      <c r="H210" s="63"/>
      <c r="I210" s="61"/>
      <c r="J210" s="63">
        <f>+F210+G210+H210+I210</f>
        <v>0</v>
      </c>
    </row>
    <row r="211" spans="1:10">
      <c r="A211" s="29"/>
      <c r="B211" s="29"/>
      <c r="C211" s="29"/>
      <c r="D211" s="29"/>
      <c r="E211" s="36"/>
      <c r="F211" s="36"/>
      <c r="G211" s="29"/>
      <c r="H211" s="63"/>
      <c r="I211" s="61"/>
      <c r="J211" s="63">
        <f>+F211+G211+H211+I211</f>
        <v>0</v>
      </c>
    </row>
    <row r="212" spans="1:10">
      <c r="A212" s="29"/>
      <c r="B212" s="29"/>
      <c r="C212" s="29"/>
      <c r="D212" s="29"/>
      <c r="E212" s="36"/>
      <c r="F212" s="36"/>
      <c r="G212" s="29"/>
      <c r="H212" s="63"/>
      <c r="I212" s="61"/>
      <c r="J212" s="63">
        <f>+F212+G212+H212+I212</f>
        <v>0</v>
      </c>
    </row>
    <row r="213" spans="1:10">
      <c r="A213" s="29"/>
      <c r="B213" s="29"/>
      <c r="C213" s="29"/>
      <c r="D213" s="29"/>
      <c r="E213" s="36"/>
      <c r="F213" s="36"/>
      <c r="G213" s="29"/>
      <c r="H213" s="63"/>
      <c r="I213" s="61"/>
      <c r="J213" s="63">
        <f>+F213+G213+H213+I213</f>
        <v>0</v>
      </c>
    </row>
    <row r="214" spans="1:10">
      <c r="A214" s="29"/>
      <c r="B214" s="29"/>
      <c r="C214" s="29"/>
      <c r="D214" s="29"/>
      <c r="E214" s="36"/>
      <c r="F214" s="36"/>
      <c r="G214" s="29"/>
      <c r="H214" s="63"/>
      <c r="I214" s="61"/>
      <c r="J214" s="63">
        <f>+F214+G214+H214+I214</f>
        <v>0</v>
      </c>
    </row>
    <row r="215" spans="1:10">
      <c r="A215" s="29"/>
      <c r="B215" s="29"/>
      <c r="C215" s="29"/>
      <c r="D215" s="29"/>
      <c r="E215" s="36"/>
      <c r="F215" s="36"/>
      <c r="G215" s="29"/>
      <c r="H215" s="63"/>
      <c r="I215" s="61"/>
      <c r="J215" s="63">
        <f>+F215+G215+H215+I215</f>
        <v>0</v>
      </c>
    </row>
    <row r="216" spans="1:10">
      <c r="A216" s="29"/>
      <c r="B216" s="29"/>
      <c r="C216" s="29"/>
      <c r="D216" s="29"/>
      <c r="E216" s="36"/>
      <c r="F216" s="36"/>
      <c r="G216" s="29"/>
      <c r="H216" s="63"/>
      <c r="I216" s="61"/>
      <c r="J216" s="63">
        <f>+F216+G216+H216+I216</f>
        <v>0</v>
      </c>
    </row>
    <row r="217" spans="1:10">
      <c r="A217" s="29"/>
      <c r="B217" s="29"/>
      <c r="C217" s="29"/>
      <c r="D217" s="29"/>
      <c r="E217" s="36"/>
      <c r="F217" s="36"/>
      <c r="G217" s="29"/>
      <c r="H217" s="63"/>
      <c r="I217" s="61"/>
      <c r="J217" s="63">
        <f>+F217+G217+H217+I217</f>
        <v>0</v>
      </c>
    </row>
    <row r="218" spans="1:10">
      <c r="A218" s="29"/>
      <c r="B218" s="29"/>
      <c r="C218" s="29"/>
      <c r="D218" s="29"/>
      <c r="E218" s="36"/>
      <c r="F218" s="36"/>
      <c r="G218" s="29"/>
      <c r="H218" s="63"/>
      <c r="I218" s="61"/>
      <c r="J218" s="63">
        <f>+F218+G218+H218+I218</f>
        <v>0</v>
      </c>
    </row>
    <row r="219" spans="1:10">
      <c r="A219" s="29"/>
      <c r="B219" s="29"/>
      <c r="C219" s="29"/>
      <c r="D219" s="29"/>
      <c r="E219" s="36"/>
      <c r="F219" s="36"/>
      <c r="G219" s="29"/>
      <c r="H219" s="63"/>
      <c r="I219" s="61"/>
      <c r="J219" s="63">
        <f>+F219+G219+H219+I219</f>
        <v>0</v>
      </c>
    </row>
    <row r="220" spans="1:10">
      <c r="A220" s="29"/>
      <c r="B220" s="29"/>
      <c r="C220" s="29"/>
      <c r="D220" s="29"/>
      <c r="E220" s="36"/>
      <c r="F220" s="36"/>
      <c r="G220" s="29"/>
      <c r="H220" s="63"/>
      <c r="I220" s="61"/>
      <c r="J220" s="63">
        <f>+F220+G220+H220+I220</f>
        <v>0</v>
      </c>
    </row>
    <row r="221" spans="1:10">
      <c r="A221" s="29"/>
      <c r="B221" s="29"/>
      <c r="C221" s="29"/>
      <c r="D221" s="29"/>
      <c r="E221" s="36"/>
      <c r="F221" s="36"/>
      <c r="G221" s="29"/>
      <c r="H221" s="63"/>
      <c r="I221" s="61"/>
      <c r="J221" s="63">
        <f>+F221+G221+H221+I221</f>
        <v>0</v>
      </c>
    </row>
    <row r="222" spans="1:10">
      <c r="A222" s="29"/>
      <c r="B222" s="29"/>
      <c r="C222" s="29"/>
      <c r="D222" s="29"/>
      <c r="E222" s="36"/>
      <c r="F222" s="36"/>
      <c r="G222" s="29"/>
      <c r="H222" s="63"/>
      <c r="I222" s="61"/>
      <c r="J222" s="63">
        <f>+F222+G222+H222+I222</f>
        <v>0</v>
      </c>
    </row>
    <row r="223" spans="1:10">
      <c r="A223" s="29"/>
      <c r="B223" s="29"/>
      <c r="C223" s="29"/>
      <c r="D223" s="29"/>
      <c r="E223" s="36"/>
      <c r="F223" s="36"/>
      <c r="G223" s="29"/>
      <c r="H223" s="63"/>
      <c r="I223" s="61"/>
      <c r="J223" s="63">
        <f>+F223+G223+H223+I223</f>
        <v>0</v>
      </c>
    </row>
    <row r="224" spans="1:10">
      <c r="A224" s="29"/>
      <c r="B224" s="29"/>
      <c r="C224" s="29"/>
      <c r="D224" s="29"/>
      <c r="E224" s="36"/>
      <c r="F224" s="36"/>
      <c r="G224" s="29"/>
      <c r="H224" s="63"/>
      <c r="I224" s="61"/>
      <c r="J224" s="63">
        <f>+F224+G224+H224+I224</f>
        <v>0</v>
      </c>
    </row>
    <row r="225" spans="1:10">
      <c r="A225" s="29"/>
      <c r="B225" s="29"/>
      <c r="C225" s="29"/>
      <c r="D225" s="29"/>
      <c r="E225" s="36"/>
      <c r="F225" s="36"/>
      <c r="G225" s="29"/>
      <c r="H225" s="63"/>
      <c r="I225" s="61"/>
      <c r="J225" s="63">
        <f>+F225+G225+H225+I225</f>
        <v>0</v>
      </c>
    </row>
    <row r="226" spans="1:10">
      <c r="A226" s="29"/>
      <c r="B226" s="29"/>
      <c r="C226" s="29"/>
      <c r="D226" s="29"/>
      <c r="E226" s="36"/>
      <c r="F226" s="36"/>
      <c r="G226" s="29"/>
      <c r="H226" s="63"/>
      <c r="I226" s="61"/>
      <c r="J226" s="63">
        <f>+F226+G226+H226+I226</f>
        <v>0</v>
      </c>
    </row>
    <row r="227" spans="1:10">
      <c r="A227" s="29"/>
      <c r="B227" s="29"/>
      <c r="C227" s="29"/>
      <c r="D227" s="29"/>
      <c r="E227" s="36"/>
      <c r="F227" s="36"/>
      <c r="G227" s="29"/>
      <c r="H227" s="63"/>
      <c r="I227" s="61"/>
      <c r="J227" s="63">
        <f>+F227+G227+H227+I227</f>
        <v>0</v>
      </c>
    </row>
    <row r="228" spans="1:10">
      <c r="A228" s="29"/>
      <c r="B228" s="29"/>
      <c r="C228" s="29"/>
      <c r="D228" s="29"/>
      <c r="E228" s="36"/>
      <c r="F228" s="36"/>
      <c r="G228" s="29"/>
      <c r="H228" s="63"/>
      <c r="I228" s="61"/>
      <c r="J228" s="63">
        <f>+F228+G228+H228+I228</f>
        <v>0</v>
      </c>
    </row>
    <row r="229" spans="1:10">
      <c r="A229" s="29"/>
      <c r="B229" s="29"/>
      <c r="C229" s="29"/>
      <c r="D229" s="29"/>
      <c r="E229" s="36"/>
      <c r="F229" s="36"/>
      <c r="G229" s="29"/>
      <c r="H229" s="63"/>
      <c r="I229" s="61"/>
      <c r="J229" s="63">
        <f>+F229+G229+H229+I229</f>
        <v>0</v>
      </c>
    </row>
    <row r="230" spans="1:10">
      <c r="A230" s="29"/>
      <c r="B230" s="29"/>
      <c r="C230" s="29"/>
      <c r="D230" s="29"/>
      <c r="E230" s="36"/>
      <c r="F230" s="36"/>
      <c r="G230" s="29"/>
      <c r="H230" s="63"/>
      <c r="I230" s="61"/>
      <c r="J230" s="63">
        <f>+F230+G230+H230+I230</f>
        <v>0</v>
      </c>
    </row>
    <row r="231" spans="1:10">
      <c r="A231" s="29"/>
      <c r="B231" s="29"/>
      <c r="C231" s="29"/>
      <c r="D231" s="29"/>
      <c r="E231" s="36"/>
      <c r="F231" s="36"/>
      <c r="G231" s="29"/>
      <c r="H231" s="63"/>
      <c r="I231" s="61"/>
      <c r="J231" s="63">
        <f>+F231+G231+H231+I231</f>
        <v>0</v>
      </c>
    </row>
    <row r="232" spans="1:10">
      <c r="A232" s="29"/>
      <c r="B232" s="29"/>
      <c r="C232" s="29"/>
      <c r="D232" s="29"/>
      <c r="E232" s="36"/>
      <c r="F232" s="36"/>
      <c r="G232" s="29"/>
      <c r="H232" s="63"/>
      <c r="I232" s="61"/>
      <c r="J232" s="63">
        <f>+F232+G232+H232+I232</f>
        <v>0</v>
      </c>
    </row>
    <row r="233" spans="1:10">
      <c r="A233" s="29"/>
      <c r="B233" s="29"/>
      <c r="C233" s="29"/>
      <c r="D233" s="29"/>
      <c r="E233" s="36"/>
      <c r="F233" s="36"/>
      <c r="G233" s="29"/>
      <c r="H233" s="63"/>
      <c r="I233" s="61"/>
      <c r="J233" s="63">
        <f>+F233+G233+H233+I233</f>
        <v>0</v>
      </c>
    </row>
    <row r="234" spans="1:10">
      <c r="A234" s="29"/>
      <c r="B234" s="29"/>
      <c r="C234" s="29"/>
      <c r="D234" s="29"/>
      <c r="E234" s="36"/>
      <c r="F234" s="36"/>
      <c r="G234" s="29"/>
      <c r="H234" s="63"/>
      <c r="I234" s="61"/>
      <c r="J234" s="63">
        <f>+F234+G234+H234+I234</f>
        <v>0</v>
      </c>
    </row>
    <row r="235" spans="1:10">
      <c r="A235" s="29"/>
      <c r="B235" s="29"/>
      <c r="C235" s="29"/>
      <c r="D235" s="29"/>
      <c r="E235" s="36"/>
      <c r="F235" s="36"/>
      <c r="G235" s="29"/>
      <c r="H235" s="63"/>
      <c r="I235" s="61"/>
      <c r="J235" s="63">
        <f>+F235+G235+H235+I235</f>
        <v>0</v>
      </c>
    </row>
    <row r="236" spans="1:10">
      <c r="A236" s="29"/>
      <c r="B236" s="29"/>
      <c r="C236" s="29"/>
      <c r="D236" s="29"/>
      <c r="E236" s="36"/>
      <c r="F236" s="36"/>
      <c r="G236" s="29"/>
      <c r="H236" s="63"/>
      <c r="I236" s="61"/>
      <c r="J236" s="63">
        <f>+F236+G236+H236+I236</f>
        <v>0</v>
      </c>
    </row>
    <row r="237" spans="1:10">
      <c r="A237" s="29"/>
      <c r="B237" s="29"/>
      <c r="C237" s="29"/>
      <c r="D237" s="29"/>
      <c r="E237" s="36"/>
      <c r="F237" s="36"/>
      <c r="G237" s="29"/>
      <c r="H237" s="63"/>
      <c r="I237" s="61"/>
      <c r="J237" s="63">
        <f>+F237+G237+H237+I237</f>
        <v>0</v>
      </c>
    </row>
    <row r="238" spans="1:10">
      <c r="A238" s="29"/>
      <c r="B238" s="29"/>
      <c r="C238" s="29"/>
      <c r="D238" s="29"/>
      <c r="E238" s="36"/>
      <c r="F238" s="36"/>
      <c r="G238" s="29"/>
      <c r="H238" s="63"/>
      <c r="I238" s="61"/>
      <c r="J238" s="63">
        <f>+F238+G238+H238+I238</f>
        <v>0</v>
      </c>
    </row>
    <row r="239" spans="1:10">
      <c r="A239" s="29"/>
      <c r="B239" s="29"/>
      <c r="C239" s="29"/>
      <c r="D239" s="29"/>
      <c r="E239" s="36"/>
      <c r="F239" s="36"/>
      <c r="G239" s="29"/>
      <c r="H239" s="63"/>
      <c r="I239" s="61"/>
      <c r="J239" s="63">
        <f>+F239+G239+H239+I239</f>
        <v>0</v>
      </c>
    </row>
    <row r="240" spans="1:10">
      <c r="A240" s="29"/>
      <c r="B240" s="29"/>
      <c r="C240" s="29"/>
      <c r="D240" s="29"/>
      <c r="E240" s="36"/>
      <c r="F240" s="36"/>
      <c r="G240" s="29"/>
      <c r="H240" s="63"/>
      <c r="I240" s="61"/>
      <c r="J240" s="63">
        <f>+F240+G240+H240+I240</f>
        <v>0</v>
      </c>
    </row>
    <row r="241" spans="1:10">
      <c r="A241" s="29"/>
      <c r="B241" s="29"/>
      <c r="C241" s="29"/>
      <c r="D241" s="29"/>
      <c r="E241" s="36"/>
      <c r="F241" s="36"/>
      <c r="G241" s="29"/>
      <c r="H241" s="63"/>
      <c r="I241" s="61"/>
      <c r="J241" s="63">
        <f>+F241+G241+H241+I241</f>
        <v>0</v>
      </c>
    </row>
    <row r="242" spans="1:10">
      <c r="A242" s="29"/>
      <c r="B242" s="29"/>
      <c r="C242" s="29"/>
      <c r="D242" s="29"/>
      <c r="E242" s="36"/>
      <c r="F242" s="36"/>
      <c r="G242" s="29"/>
      <c r="H242" s="63"/>
      <c r="I242" s="61"/>
      <c r="J242" s="63">
        <f>+F242+G242+H242+I242</f>
        <v>0</v>
      </c>
    </row>
    <row r="243" spans="1:10">
      <c r="A243" s="29"/>
      <c r="B243" s="29"/>
      <c r="C243" s="29"/>
      <c r="D243" s="29"/>
      <c r="E243" s="36"/>
      <c r="F243" s="36"/>
      <c r="G243" s="29"/>
      <c r="H243" s="63"/>
      <c r="I243" s="61"/>
      <c r="J243" s="63">
        <f>+F243+G243+H243+I243</f>
        <v>0</v>
      </c>
    </row>
    <row r="244" spans="1:10">
      <c r="A244" s="29"/>
      <c r="B244" s="29"/>
      <c r="C244" s="29"/>
      <c r="D244" s="29"/>
      <c r="E244" s="36"/>
      <c r="F244" s="36"/>
      <c r="G244" s="29"/>
      <c r="H244" s="63"/>
      <c r="I244" s="61"/>
      <c r="J244" s="63">
        <f>+F244+G244+H244+I244</f>
        <v>0</v>
      </c>
    </row>
    <row r="245" spans="1:10">
      <c r="A245" s="29"/>
      <c r="B245" s="29"/>
      <c r="C245" s="29"/>
      <c r="D245" s="29"/>
      <c r="E245" s="36"/>
      <c r="F245" s="36"/>
      <c r="G245" s="29"/>
      <c r="H245" s="63"/>
      <c r="I245" s="61"/>
      <c r="J245" s="63">
        <f>+F245+G245+H245+I245</f>
        <v>0</v>
      </c>
    </row>
    <row r="246" spans="1:10">
      <c r="A246" s="29"/>
      <c r="B246" s="29"/>
      <c r="C246" s="29"/>
      <c r="D246" s="29"/>
      <c r="E246" s="36"/>
      <c r="F246" s="36"/>
      <c r="G246" s="29"/>
      <c r="H246" s="63"/>
      <c r="I246" s="61"/>
      <c r="J246" s="63">
        <f>+F246+G246+H246+I246</f>
        <v>0</v>
      </c>
    </row>
    <row r="247" spans="1:10">
      <c r="A247" s="29"/>
      <c r="B247" s="29"/>
      <c r="C247" s="29"/>
      <c r="D247" s="29"/>
      <c r="E247" s="36"/>
      <c r="F247" s="36"/>
      <c r="G247" s="29"/>
      <c r="H247" s="63"/>
      <c r="I247" s="61"/>
      <c r="J247" s="63">
        <f>+F247+G247+H247+I247</f>
        <v>0</v>
      </c>
    </row>
    <row r="248" spans="1:10">
      <c r="A248" s="29"/>
      <c r="B248" s="29"/>
      <c r="C248" s="29"/>
      <c r="D248" s="29"/>
      <c r="E248" s="36"/>
      <c r="F248" s="36"/>
      <c r="G248" s="29"/>
      <c r="H248" s="63"/>
      <c r="I248" s="61"/>
      <c r="J248" s="67">
        <f>+G248+H248+I248</f>
        <v>0</v>
      </c>
    </row>
    <row r="249" spans="1:10">
      <c r="A249" s="29"/>
      <c r="B249" s="29"/>
      <c r="C249" s="29"/>
      <c r="D249" s="29"/>
      <c r="E249" s="36"/>
      <c r="F249" s="36"/>
      <c r="G249" s="29"/>
      <c r="H249" s="63"/>
      <c r="I249" s="61"/>
      <c r="J249" s="67">
        <f>+G249+H249+I249</f>
        <v>0</v>
      </c>
    </row>
    <row r="250" spans="1:10">
      <c r="A250" s="29"/>
      <c r="B250" s="29"/>
      <c r="C250" s="29"/>
      <c r="D250" s="29"/>
      <c r="E250" s="36"/>
      <c r="F250" s="36"/>
      <c r="G250" s="29"/>
      <c r="H250" s="63"/>
      <c r="I250" s="61"/>
      <c r="J250" s="67">
        <f>+G250+H250+I250</f>
        <v>0</v>
      </c>
    </row>
    <row r="251" spans="1:10">
      <c r="A251" s="29"/>
      <c r="B251" s="29"/>
      <c r="C251" s="29"/>
      <c r="D251" s="29"/>
      <c r="E251" s="36"/>
      <c r="F251" s="36"/>
      <c r="G251" s="29"/>
      <c r="H251" s="63"/>
      <c r="I251" s="61"/>
      <c r="J251" s="67">
        <f>+G251+H251+I251</f>
        <v>0</v>
      </c>
    </row>
    <row r="252" spans="1:10">
      <c r="A252" s="29"/>
      <c r="B252" s="29"/>
      <c r="C252" s="29"/>
      <c r="D252" s="29"/>
      <c r="E252" s="36"/>
      <c r="F252" s="36"/>
      <c r="G252" s="29"/>
      <c r="H252" s="63"/>
      <c r="I252" s="61"/>
      <c r="J252" s="67">
        <f>+G252+H252+I252</f>
        <v>0</v>
      </c>
    </row>
    <row r="253" spans="1:10">
      <c r="A253" s="29"/>
      <c r="B253" s="29"/>
      <c r="C253" s="29"/>
      <c r="D253" s="29"/>
      <c r="E253" s="36"/>
      <c r="F253" s="36"/>
      <c r="G253" s="29"/>
      <c r="H253" s="63"/>
      <c r="I253" s="61"/>
      <c r="J253" s="67">
        <f>+G253+H253+I253</f>
        <v>0</v>
      </c>
    </row>
    <row r="254" spans="1:10">
      <c r="A254" s="29"/>
      <c r="B254" s="29"/>
      <c r="C254" s="29"/>
      <c r="D254" s="29"/>
      <c r="E254" s="36"/>
      <c r="F254" s="36"/>
      <c r="G254" s="29"/>
      <c r="H254" s="63"/>
      <c r="I254" s="61"/>
      <c r="J254" s="67">
        <f>+G254+H254+I254</f>
        <v>0</v>
      </c>
    </row>
    <row r="255" spans="1:10">
      <c r="A255" s="29"/>
      <c r="B255" s="29"/>
      <c r="C255" s="29"/>
      <c r="D255" s="29"/>
      <c r="E255" s="36"/>
      <c r="F255" s="36"/>
      <c r="G255" s="29"/>
      <c r="H255" s="63"/>
      <c r="I255" s="61"/>
      <c r="J255" s="67">
        <f>+G255+H255+I255</f>
        <v>0</v>
      </c>
    </row>
    <row r="256" spans="1:10">
      <c r="A256" s="29"/>
      <c r="B256" s="29"/>
      <c r="C256" s="29"/>
      <c r="D256" s="29"/>
      <c r="E256" s="36"/>
      <c r="F256" s="36"/>
      <c r="G256" s="29"/>
      <c r="H256" s="63"/>
      <c r="I256" s="61"/>
      <c r="J256" s="67">
        <f>+G256+H256+I256</f>
        <v>0</v>
      </c>
    </row>
    <row r="257" spans="1:10">
      <c r="A257" s="29"/>
      <c r="B257" s="29"/>
      <c r="C257" s="29"/>
      <c r="D257" s="29"/>
      <c r="E257" s="36"/>
      <c r="F257" s="36"/>
      <c r="G257" s="29"/>
      <c r="H257" s="63"/>
      <c r="I257" s="61"/>
      <c r="J257" s="67">
        <f>+G257+H257+I257</f>
        <v>0</v>
      </c>
    </row>
    <row r="258" spans="1:10">
      <c r="A258" s="29"/>
      <c r="B258" s="29"/>
      <c r="C258" s="29"/>
      <c r="D258" s="29"/>
      <c r="E258" s="36"/>
      <c r="F258" s="36"/>
      <c r="G258" s="29"/>
      <c r="H258" s="63"/>
      <c r="I258" s="61"/>
      <c r="J258" s="67">
        <f>+G258+H258+I258</f>
        <v>0</v>
      </c>
    </row>
    <row r="259" spans="1:10">
      <c r="A259" s="29"/>
      <c r="B259" s="29"/>
      <c r="C259" s="29"/>
      <c r="D259" s="29"/>
      <c r="E259" s="36"/>
      <c r="F259" s="36"/>
      <c r="G259" s="29"/>
      <c r="H259" s="63"/>
      <c r="I259" s="61"/>
      <c r="J259" s="67">
        <f>+G259+H259+I259</f>
        <v>0</v>
      </c>
    </row>
    <row r="260" spans="1:10">
      <c r="A260" s="29"/>
      <c r="B260" s="29"/>
      <c r="C260" s="29"/>
      <c r="D260" s="29"/>
      <c r="E260" s="36"/>
      <c r="F260" s="36"/>
      <c r="G260" s="29"/>
      <c r="H260" s="63"/>
      <c r="I260" s="61"/>
      <c r="J260" s="67">
        <f>+G260+H260+I260</f>
        <v>0</v>
      </c>
    </row>
    <row r="261" spans="1:10">
      <c r="A261" s="29"/>
      <c r="B261" s="29"/>
      <c r="C261" s="29"/>
      <c r="D261" s="29"/>
      <c r="E261" s="36"/>
      <c r="F261" s="36"/>
      <c r="G261" s="29"/>
      <c r="H261" s="63"/>
      <c r="I261" s="61"/>
      <c r="J261" s="67">
        <f>+G261+H261+I261</f>
        <v>0</v>
      </c>
    </row>
    <row r="262" spans="1:10">
      <c r="A262" s="29"/>
      <c r="B262" s="29"/>
      <c r="C262" s="29"/>
      <c r="D262" s="29"/>
      <c r="E262" s="36"/>
      <c r="F262" s="36"/>
      <c r="G262" s="29"/>
      <c r="H262" s="63"/>
      <c r="I262" s="61"/>
      <c r="J262" s="67">
        <f>+G262+H262+I262</f>
        <v>0</v>
      </c>
    </row>
    <row r="263" spans="1:10">
      <c r="A263" s="29"/>
      <c r="B263" s="29"/>
      <c r="C263" s="29"/>
      <c r="D263" s="29"/>
      <c r="E263" s="36"/>
      <c r="F263" s="36"/>
      <c r="G263" s="29"/>
      <c r="H263" s="63"/>
      <c r="I263" s="61"/>
      <c r="J263" s="67">
        <f>+G263+H263+I263</f>
        <v>0</v>
      </c>
    </row>
    <row r="264" spans="1:10">
      <c r="A264" s="29"/>
      <c r="B264" s="29"/>
      <c r="C264" s="29"/>
      <c r="D264" s="29"/>
      <c r="E264" s="36"/>
      <c r="F264" s="36"/>
      <c r="G264" s="29"/>
      <c r="H264" s="63"/>
      <c r="I264" s="61"/>
      <c r="J264" s="67">
        <f>+G264+H264+I264</f>
        <v>0</v>
      </c>
    </row>
    <row r="265" spans="1:10">
      <c r="A265" s="29"/>
      <c r="B265" s="29"/>
      <c r="C265" s="29"/>
      <c r="D265" s="29"/>
      <c r="E265" s="36"/>
      <c r="F265" s="36"/>
      <c r="G265" s="29"/>
      <c r="H265" s="63"/>
      <c r="I265" s="61"/>
      <c r="J265" s="67">
        <f>+G265+H265+I265</f>
        <v>0</v>
      </c>
    </row>
    <row r="266" spans="1:10">
      <c r="A266" s="29"/>
      <c r="B266" s="29"/>
      <c r="C266" s="29"/>
      <c r="D266" s="29"/>
      <c r="E266" s="36"/>
      <c r="F266" s="36"/>
      <c r="G266" s="29"/>
      <c r="H266" s="63"/>
      <c r="I266" s="61"/>
      <c r="J266" s="67">
        <f>+G266+H266+I266</f>
        <v>0</v>
      </c>
    </row>
    <row r="267" spans="1:10">
      <c r="A267" s="29"/>
      <c r="B267" s="29"/>
      <c r="C267" s="29"/>
      <c r="D267" s="29"/>
      <c r="E267" s="36"/>
      <c r="F267" s="36"/>
      <c r="G267" s="29"/>
      <c r="H267" s="63"/>
      <c r="I267" s="61"/>
      <c r="J267" s="67">
        <f>+G267+H267+I267</f>
        <v>0</v>
      </c>
    </row>
    <row r="268" spans="1:10">
      <c r="A268" s="29"/>
      <c r="B268" s="29"/>
      <c r="C268" s="29"/>
      <c r="D268" s="29"/>
      <c r="E268" s="36"/>
      <c r="F268" s="36"/>
      <c r="G268" s="29"/>
      <c r="H268" s="63"/>
      <c r="I268" s="61"/>
      <c r="J268" s="67">
        <f>+G268+H268+I268</f>
        <v>0</v>
      </c>
    </row>
    <row r="269" spans="1:10">
      <c r="A269" s="29"/>
      <c r="B269" s="29"/>
      <c r="C269" s="29"/>
      <c r="D269" s="29"/>
      <c r="E269" s="36"/>
      <c r="F269" s="36"/>
      <c r="G269" s="29"/>
      <c r="H269" s="63"/>
      <c r="I269" s="61"/>
      <c r="J269" s="67">
        <f>+G269+H269+I269</f>
        <v>0</v>
      </c>
    </row>
    <row r="270" spans="1:10">
      <c r="A270" s="29"/>
      <c r="B270" s="29"/>
      <c r="C270" s="29"/>
      <c r="D270" s="29"/>
      <c r="E270" s="36"/>
      <c r="F270" s="36"/>
      <c r="G270" s="29"/>
      <c r="H270" s="63"/>
      <c r="I270" s="61"/>
      <c r="J270" s="67">
        <f>+G270+H270+I270</f>
        <v>0</v>
      </c>
    </row>
    <row r="271" spans="1:10">
      <c r="A271" s="29"/>
      <c r="B271" s="29"/>
      <c r="C271" s="29"/>
      <c r="D271" s="29"/>
      <c r="E271" s="36"/>
      <c r="F271" s="36"/>
      <c r="G271" s="29"/>
      <c r="H271" s="63"/>
      <c r="I271" s="61"/>
      <c r="J271" s="67">
        <f>+G271+H271+I271</f>
        <v>0</v>
      </c>
    </row>
    <row r="272" spans="1:10">
      <c r="A272" s="29"/>
      <c r="B272" s="29"/>
      <c r="C272" s="29"/>
      <c r="D272" s="29"/>
      <c r="E272" s="36"/>
      <c r="F272" s="36"/>
      <c r="G272" s="29"/>
      <c r="H272" s="63"/>
      <c r="I272" s="61"/>
      <c r="J272" s="67">
        <f>+G272+H272+I272</f>
        <v>0</v>
      </c>
    </row>
    <row r="273" spans="1:10">
      <c r="A273" s="29"/>
      <c r="B273" s="29"/>
      <c r="C273" s="29"/>
      <c r="D273" s="29"/>
      <c r="E273" s="36"/>
      <c r="F273" s="36"/>
      <c r="G273" s="29"/>
      <c r="H273" s="63"/>
      <c r="I273" s="61"/>
      <c r="J273" s="67">
        <f>+G273+H273+I273</f>
        <v>0</v>
      </c>
    </row>
    <row r="274" spans="1:10">
      <c r="A274" s="29"/>
      <c r="B274" s="29"/>
      <c r="C274" s="29"/>
      <c r="D274" s="29"/>
      <c r="E274" s="36"/>
      <c r="F274" s="36"/>
      <c r="G274" s="29"/>
      <c r="H274" s="63"/>
      <c r="I274" s="61"/>
      <c r="J274" s="67">
        <f>+G274+H274+I274</f>
        <v>0</v>
      </c>
    </row>
    <row r="275" spans="1:10">
      <c r="A275" s="29"/>
      <c r="B275" s="29"/>
      <c r="C275" s="29"/>
      <c r="D275" s="29"/>
      <c r="E275" s="36"/>
      <c r="F275" s="36"/>
      <c r="G275" s="29"/>
      <c r="H275" s="63"/>
      <c r="I275" s="61"/>
      <c r="J275" s="67">
        <f>+G275+H275+I275</f>
        <v>0</v>
      </c>
    </row>
    <row r="276" spans="1:10">
      <c r="A276" s="29"/>
      <c r="B276" s="29"/>
      <c r="C276" s="29"/>
      <c r="D276" s="29"/>
      <c r="E276" s="36"/>
      <c r="F276" s="36"/>
      <c r="G276" s="29"/>
      <c r="H276" s="63"/>
      <c r="I276" s="61"/>
      <c r="J276" s="67">
        <f>+G276+H276+I276</f>
        <v>0</v>
      </c>
    </row>
    <row r="277" spans="1:10">
      <c r="A277" s="29"/>
      <c r="B277" s="29"/>
      <c r="C277" s="29"/>
      <c r="D277" s="29"/>
      <c r="E277" s="36"/>
      <c r="F277" s="36"/>
      <c r="G277" s="29"/>
      <c r="H277" s="63"/>
      <c r="I277" s="61"/>
      <c r="J277" s="67">
        <f>+G277+H277+I277</f>
        <v>0</v>
      </c>
    </row>
    <row r="278" spans="1:10">
      <c r="A278" s="29"/>
      <c r="B278" s="29"/>
      <c r="C278" s="29"/>
      <c r="D278" s="29"/>
      <c r="E278" s="36"/>
      <c r="F278" s="36"/>
      <c r="G278" s="29"/>
      <c r="H278" s="63"/>
      <c r="I278" s="61"/>
      <c r="J278" s="67">
        <f>+G278+H278+I278</f>
        <v>0</v>
      </c>
    </row>
    <row r="279" spans="1:10">
      <c r="A279" s="29"/>
      <c r="B279" s="29"/>
      <c r="C279" s="29"/>
      <c r="D279" s="29"/>
      <c r="E279" s="36"/>
      <c r="F279" s="36"/>
      <c r="G279" s="29"/>
      <c r="H279" s="63"/>
      <c r="I279" s="61"/>
      <c r="J279" s="67">
        <f>+G279+H279+I279</f>
        <v>0</v>
      </c>
    </row>
    <row r="280" spans="1:10">
      <c r="A280" s="29"/>
      <c r="B280" s="29"/>
      <c r="C280" s="29"/>
      <c r="D280" s="29"/>
      <c r="E280" s="36"/>
      <c r="F280" s="36"/>
      <c r="G280" s="29"/>
      <c r="H280" s="63"/>
      <c r="I280" s="61"/>
      <c r="J280" s="67">
        <f>+G280+H280+I280</f>
        <v>0</v>
      </c>
    </row>
    <row r="281" spans="1:10">
      <c r="A281" s="29"/>
      <c r="B281" s="29"/>
      <c r="C281" s="29"/>
      <c r="D281" s="29"/>
      <c r="E281" s="36"/>
      <c r="F281" s="36"/>
      <c r="G281" s="29"/>
      <c r="H281" s="63"/>
      <c r="I281" s="61"/>
      <c r="J281" s="67">
        <f>+G281+H281+I281</f>
        <v>0</v>
      </c>
    </row>
    <row r="282" spans="1:10">
      <c r="A282" s="29"/>
      <c r="B282" s="29"/>
      <c r="C282" s="29"/>
      <c r="D282" s="29"/>
      <c r="E282" s="36"/>
      <c r="F282" s="36"/>
      <c r="G282" s="29"/>
      <c r="H282" s="63"/>
      <c r="I282" s="61"/>
      <c r="J282" s="67">
        <f>+G282+H282+I282</f>
        <v>0</v>
      </c>
    </row>
    <row r="283" spans="1:10">
      <c r="A283" s="29"/>
      <c r="B283" s="29"/>
      <c r="C283" s="29"/>
      <c r="D283" s="29"/>
      <c r="E283" s="36"/>
      <c r="F283" s="36"/>
      <c r="G283" s="29"/>
      <c r="H283" s="63"/>
      <c r="I283" s="61"/>
      <c r="J283" s="67">
        <f>+G283+H283+I283</f>
        <v>0</v>
      </c>
    </row>
    <row r="284" spans="1:10">
      <c r="A284" s="29"/>
      <c r="B284" s="29"/>
      <c r="C284" s="29"/>
      <c r="D284" s="29"/>
      <c r="E284" s="36"/>
      <c r="F284" s="36"/>
      <c r="G284" s="29"/>
      <c r="H284" s="63"/>
      <c r="I284" s="61"/>
      <c r="J284" s="67">
        <f>+G284+H284+I284</f>
        <v>0</v>
      </c>
    </row>
    <row r="285" spans="1:10">
      <c r="A285" s="29"/>
      <c r="B285" s="29"/>
      <c r="C285" s="29"/>
      <c r="D285" s="29"/>
      <c r="E285" s="36"/>
      <c r="F285" s="36"/>
      <c r="G285" s="29"/>
      <c r="H285" s="63"/>
      <c r="I285" s="61"/>
      <c r="J285" s="67">
        <f>+G285+H285+I285</f>
        <v>0</v>
      </c>
    </row>
    <row r="286" spans="1:10">
      <c r="A286" s="29"/>
      <c r="B286" s="29"/>
      <c r="C286" s="29"/>
      <c r="D286" s="29"/>
      <c r="E286" s="36"/>
      <c r="F286" s="36"/>
      <c r="G286" s="29"/>
      <c r="H286" s="63"/>
      <c r="I286" s="61"/>
      <c r="J286" s="67">
        <f>+G286+H286+I286</f>
        <v>0</v>
      </c>
    </row>
    <row r="287" spans="1:10">
      <c r="A287" s="29"/>
      <c r="B287" s="29"/>
      <c r="C287" s="29"/>
      <c r="D287" s="29"/>
      <c r="E287" s="36"/>
      <c r="F287" s="36"/>
      <c r="G287" s="29"/>
      <c r="H287" s="63"/>
      <c r="I287" s="61"/>
      <c r="J287" s="67">
        <f>+G287+H287+I287</f>
        <v>0</v>
      </c>
    </row>
    <row r="288" spans="1:10">
      <c r="A288" s="29"/>
      <c r="B288" s="29"/>
      <c r="C288" s="29"/>
      <c r="D288" s="29"/>
      <c r="E288" s="36"/>
      <c r="F288" s="36"/>
      <c r="G288" s="29"/>
      <c r="H288" s="63"/>
      <c r="I288" s="61"/>
      <c r="J288" s="67">
        <f>+G288+H288+I288</f>
        <v>0</v>
      </c>
    </row>
    <row r="289" spans="1:10">
      <c r="A289" s="29"/>
      <c r="B289" s="29"/>
      <c r="C289" s="29"/>
      <c r="D289" s="29"/>
      <c r="E289" s="36"/>
      <c r="F289" s="36"/>
      <c r="G289" s="29"/>
      <c r="H289" s="63"/>
      <c r="I289" s="61"/>
      <c r="J289" s="67">
        <f>+G289+H289+I289</f>
        <v>0</v>
      </c>
    </row>
    <row r="290" spans="1:10">
      <c r="A290" s="29"/>
      <c r="B290" s="29"/>
      <c r="C290" s="29"/>
      <c r="D290" s="29"/>
      <c r="E290" s="36"/>
      <c r="F290" s="36"/>
      <c r="G290" s="29"/>
      <c r="H290" s="63"/>
      <c r="I290" s="61"/>
      <c r="J290" s="67">
        <f>+G290+H290+I290</f>
        <v>0</v>
      </c>
    </row>
    <row r="291" spans="1:10">
      <c r="A291" s="29"/>
      <c r="B291" s="29"/>
      <c r="C291" s="29"/>
      <c r="D291" s="29"/>
      <c r="E291" s="36"/>
      <c r="F291" s="36"/>
      <c r="G291" s="29"/>
      <c r="H291" s="63"/>
      <c r="I291" s="61"/>
      <c r="J291" s="67">
        <f>+G291+H291+I291</f>
        <v>0</v>
      </c>
    </row>
    <row r="292" spans="1:10">
      <c r="A292" s="29"/>
      <c r="B292" s="29"/>
      <c r="C292" s="29"/>
      <c r="D292" s="29"/>
      <c r="E292" s="36"/>
      <c r="F292" s="36"/>
      <c r="G292" s="29"/>
      <c r="H292" s="63"/>
      <c r="I292" s="61"/>
      <c r="J292" s="67">
        <f>+G292+H292+I292</f>
        <v>0</v>
      </c>
    </row>
    <row r="293" spans="1:10">
      <c r="A293" s="29"/>
      <c r="B293" s="29"/>
      <c r="C293" s="29"/>
      <c r="D293" s="29"/>
      <c r="E293" s="36"/>
      <c r="F293" s="36"/>
      <c r="G293" s="29"/>
      <c r="H293" s="63"/>
      <c r="I293" s="61"/>
      <c r="J293" s="67">
        <f>+G293+H293+I293</f>
        <v>0</v>
      </c>
    </row>
    <row r="294" spans="1:10">
      <c r="A294" s="29"/>
      <c r="B294" s="29"/>
      <c r="C294" s="29"/>
      <c r="D294" s="29"/>
      <c r="E294" s="36"/>
      <c r="F294" s="36"/>
      <c r="G294" s="29"/>
      <c r="H294" s="63"/>
      <c r="I294" s="61"/>
      <c r="J294" s="67">
        <f>+G294+H294+I294</f>
        <v>0</v>
      </c>
    </row>
    <row r="295" spans="1:10">
      <c r="A295" s="29"/>
      <c r="B295" s="29"/>
      <c r="C295" s="29"/>
      <c r="D295" s="29"/>
      <c r="E295" s="36"/>
      <c r="F295" s="36"/>
      <c r="G295" s="29"/>
      <c r="H295" s="63"/>
      <c r="I295" s="61"/>
      <c r="J295" s="67">
        <f>+G295+H295+I295</f>
        <v>0</v>
      </c>
    </row>
    <row r="296" spans="1:10">
      <c r="A296" s="29"/>
      <c r="B296" s="29"/>
      <c r="C296" s="29"/>
      <c r="D296" s="29"/>
      <c r="E296" s="36"/>
      <c r="F296" s="36"/>
      <c r="G296" s="29"/>
      <c r="H296" s="63"/>
      <c r="I296" s="61"/>
      <c r="J296" s="67">
        <f>+G296+H296+I296</f>
        <v>0</v>
      </c>
    </row>
    <row r="297" spans="1:10">
      <c r="A297" s="29"/>
      <c r="B297" s="29"/>
      <c r="C297" s="29"/>
      <c r="D297" s="29"/>
      <c r="E297" s="36"/>
      <c r="F297" s="36"/>
      <c r="G297" s="29"/>
      <c r="H297" s="63"/>
      <c r="I297" s="61"/>
      <c r="J297" s="67">
        <f>+G297+H297+I297</f>
        <v>0</v>
      </c>
    </row>
    <row r="298" spans="1:10">
      <c r="A298" s="29"/>
      <c r="B298" s="29"/>
      <c r="C298" s="29"/>
      <c r="D298" s="29"/>
      <c r="E298" s="36"/>
      <c r="F298" s="36"/>
      <c r="G298" s="29"/>
      <c r="H298" s="63"/>
      <c r="I298" s="61"/>
      <c r="J298" s="67">
        <f>+G298+H298+I298</f>
        <v>0</v>
      </c>
    </row>
    <row r="299" spans="1:10">
      <c r="A299" s="29"/>
      <c r="B299" s="29"/>
      <c r="C299" s="29"/>
      <c r="D299" s="29"/>
      <c r="E299" s="36"/>
      <c r="F299" s="36"/>
      <c r="G299" s="29"/>
      <c r="H299" s="63"/>
      <c r="I299" s="61"/>
      <c r="J299" s="67">
        <f>+G299+H299+I299</f>
        <v>0</v>
      </c>
    </row>
    <row r="300" spans="1:10">
      <c r="A300" s="29"/>
      <c r="B300" s="29"/>
      <c r="C300" s="29"/>
      <c r="D300" s="29"/>
      <c r="E300" s="36"/>
      <c r="F300" s="36"/>
      <c r="G300" s="29"/>
      <c r="H300" s="63"/>
      <c r="I300" s="61"/>
      <c r="J300" s="67">
        <f>+G300+H300+I300</f>
        <v>0</v>
      </c>
    </row>
    <row r="301" spans="1:10">
      <c r="A301" s="29"/>
      <c r="B301" s="29"/>
      <c r="C301" s="29"/>
      <c r="D301" s="29"/>
      <c r="E301" s="36"/>
      <c r="F301" s="36"/>
      <c r="G301" s="29"/>
      <c r="H301" s="63"/>
      <c r="I301" s="61"/>
      <c r="J301" s="67">
        <f>+G301+H301+I301</f>
        <v>0</v>
      </c>
    </row>
    <row r="302" spans="1:10">
      <c r="A302" s="29"/>
      <c r="B302" s="29"/>
      <c r="C302" s="29"/>
      <c r="D302" s="29"/>
      <c r="E302" s="36"/>
      <c r="F302" s="36"/>
      <c r="G302" s="29"/>
      <c r="H302" s="63"/>
      <c r="I302" s="61"/>
      <c r="J302" s="67">
        <f>+G302+H302+I302</f>
        <v>0</v>
      </c>
    </row>
    <row r="303" spans="1:10">
      <c r="A303" s="29"/>
      <c r="B303" s="29"/>
      <c r="C303" s="29"/>
      <c r="D303" s="29"/>
      <c r="E303" s="36"/>
      <c r="F303" s="36"/>
      <c r="G303" s="29"/>
      <c r="H303" s="63"/>
      <c r="I303" s="61"/>
      <c r="J303" s="67">
        <f>+G303+H303+I303</f>
        <v>0</v>
      </c>
    </row>
    <row r="304" spans="1:10">
      <c r="A304" s="29"/>
      <c r="B304" s="29"/>
      <c r="C304" s="29"/>
      <c r="D304" s="29"/>
      <c r="E304" s="36"/>
      <c r="F304" s="36"/>
      <c r="G304" s="29"/>
      <c r="H304" s="63"/>
      <c r="I304" s="61"/>
      <c r="J304" s="67">
        <f>+G304+H304+I304</f>
        <v>0</v>
      </c>
    </row>
    <row r="305" spans="1:10">
      <c r="A305" s="29"/>
      <c r="B305" s="29"/>
      <c r="C305" s="29"/>
      <c r="D305" s="29"/>
      <c r="E305" s="36"/>
      <c r="F305" s="36"/>
      <c r="G305" s="29"/>
      <c r="H305" s="63"/>
      <c r="I305" s="61"/>
      <c r="J305" s="67">
        <f>+G305+H305+I305</f>
        <v>0</v>
      </c>
    </row>
    <row r="306" spans="1:10">
      <c r="A306" s="29"/>
      <c r="B306" s="29"/>
      <c r="C306" s="29"/>
      <c r="D306" s="29"/>
      <c r="E306" s="36"/>
      <c r="F306" s="36"/>
      <c r="G306" s="29"/>
      <c r="H306" s="63"/>
      <c r="I306" s="61"/>
      <c r="J306" s="67">
        <f>+G306+H306+I306</f>
        <v>0</v>
      </c>
    </row>
    <row r="307" spans="1:10">
      <c r="A307" s="29"/>
      <c r="B307" s="29"/>
      <c r="C307" s="29"/>
      <c r="D307" s="29"/>
      <c r="E307" s="36"/>
      <c r="F307" s="36"/>
      <c r="G307" s="29"/>
      <c r="H307" s="63"/>
      <c r="I307" s="61"/>
      <c r="J307" s="67">
        <f>+G307+H307+I307</f>
        <v>0</v>
      </c>
    </row>
    <row r="308" spans="1:10">
      <c r="A308" s="29"/>
      <c r="B308" s="29"/>
      <c r="C308" s="29"/>
      <c r="D308" s="29"/>
      <c r="E308" s="36"/>
      <c r="F308" s="36"/>
      <c r="G308" s="29"/>
      <c r="H308" s="63"/>
      <c r="I308" s="61"/>
      <c r="J308" s="67">
        <f>+G308+H308+I308</f>
        <v>0</v>
      </c>
    </row>
    <row r="309" spans="1:10">
      <c r="A309" s="29"/>
      <c r="B309" s="29"/>
      <c r="C309" s="29"/>
      <c r="D309" s="29"/>
      <c r="E309" s="36"/>
      <c r="F309" s="36"/>
      <c r="G309" s="29"/>
      <c r="H309" s="63"/>
      <c r="I309" s="61"/>
      <c r="J309" s="67">
        <f>+G309+H309+I309</f>
        <v>0</v>
      </c>
    </row>
    <row r="310" spans="1:10">
      <c r="A310" s="29"/>
      <c r="B310" s="29"/>
      <c r="C310" s="29"/>
      <c r="D310" s="29"/>
      <c r="E310" s="36"/>
      <c r="F310" s="36"/>
      <c r="G310" s="29"/>
      <c r="H310" s="63"/>
      <c r="I310" s="61"/>
      <c r="J310" s="67">
        <f>+G310+H310+I310</f>
        <v>0</v>
      </c>
    </row>
    <row r="311" spans="1:10">
      <c r="A311" s="29"/>
      <c r="B311" s="29"/>
      <c r="C311" s="29"/>
      <c r="D311" s="29"/>
      <c r="E311" s="36"/>
      <c r="F311" s="36"/>
      <c r="G311" s="29"/>
      <c r="H311" s="63"/>
      <c r="I311" s="61"/>
      <c r="J311" s="67">
        <f>+G311+H311+I311</f>
        <v>0</v>
      </c>
    </row>
    <row r="312" spans="1:10">
      <c r="A312" s="29"/>
      <c r="B312" s="29"/>
      <c r="C312" s="29"/>
      <c r="D312" s="29"/>
      <c r="E312" s="36"/>
      <c r="F312" s="36"/>
      <c r="G312" s="29"/>
      <c r="H312" s="63"/>
      <c r="I312" s="61"/>
      <c r="J312" s="67">
        <f>+G312+H312+I312</f>
        <v>0</v>
      </c>
    </row>
    <row r="313" spans="1:10">
      <c r="A313" s="29"/>
      <c r="B313" s="29"/>
      <c r="C313" s="29"/>
      <c r="D313" s="29"/>
      <c r="E313" s="36"/>
      <c r="F313" s="36"/>
      <c r="G313" s="29"/>
      <c r="H313" s="63"/>
      <c r="I313" s="61"/>
      <c r="J313" s="67">
        <f>+G313+H313+I313</f>
        <v>0</v>
      </c>
    </row>
    <row r="314" spans="1:10">
      <c r="A314" s="29"/>
      <c r="B314" s="29"/>
      <c r="C314" s="29"/>
      <c r="D314" s="29"/>
      <c r="E314" s="36"/>
      <c r="F314" s="36"/>
      <c r="G314" s="29"/>
      <c r="H314" s="63"/>
      <c r="I314" s="61"/>
      <c r="J314" s="67">
        <f>+G314+H314+I314</f>
        <v>0</v>
      </c>
    </row>
    <row r="315" spans="1:10">
      <c r="A315" s="29"/>
      <c r="B315" s="29"/>
      <c r="C315" s="29"/>
      <c r="D315" s="29"/>
      <c r="E315" s="36"/>
      <c r="F315" s="36"/>
      <c r="G315" s="29"/>
      <c r="H315" s="63"/>
      <c r="I315" s="61"/>
      <c r="J315" s="67">
        <f>+G315+H315+I315</f>
        <v>0</v>
      </c>
    </row>
    <row r="316" spans="1:10">
      <c r="A316" s="29"/>
      <c r="B316" s="29"/>
      <c r="C316" s="29"/>
      <c r="D316" s="29"/>
      <c r="E316" s="36"/>
      <c r="F316" s="36"/>
      <c r="G316" s="29"/>
      <c r="H316" s="63"/>
      <c r="I316" s="61"/>
      <c r="J316" s="67">
        <f>+G316+H316+I316</f>
        <v>0</v>
      </c>
    </row>
    <row r="317" spans="1:10">
      <c r="A317" s="29"/>
      <c r="B317" s="29"/>
      <c r="C317" s="29"/>
      <c r="D317" s="29"/>
      <c r="E317" s="36"/>
      <c r="F317" s="36"/>
      <c r="G317" s="29"/>
      <c r="H317" s="63"/>
      <c r="I317" s="61"/>
      <c r="J317" s="67">
        <f>+G317+H317+I317</f>
        <v>0</v>
      </c>
    </row>
    <row r="318" spans="1:10">
      <c r="A318" s="29"/>
      <c r="B318" s="29"/>
      <c r="C318" s="29"/>
      <c r="D318" s="29"/>
      <c r="E318" s="36"/>
      <c r="F318" s="36"/>
      <c r="G318" s="29"/>
      <c r="H318" s="63"/>
      <c r="I318" s="61"/>
      <c r="J318" s="67">
        <f>+G318+H318+I318</f>
        <v>0</v>
      </c>
    </row>
    <row r="319" spans="1:10">
      <c r="A319" s="29"/>
      <c r="B319" s="29"/>
      <c r="C319" s="29"/>
      <c r="D319" s="29"/>
      <c r="E319" s="36"/>
      <c r="F319" s="36"/>
      <c r="G319" s="29"/>
      <c r="H319" s="63"/>
      <c r="I319" s="61"/>
      <c r="J319" s="67">
        <f>+G319+H319+I319</f>
        <v>0</v>
      </c>
    </row>
    <row r="320" spans="1:10">
      <c r="A320" s="29"/>
      <c r="B320" s="29"/>
      <c r="C320" s="29"/>
      <c r="D320" s="29"/>
      <c r="E320" s="36"/>
      <c r="F320" s="36"/>
      <c r="G320" s="29"/>
      <c r="H320" s="63"/>
      <c r="I320" s="61"/>
      <c r="J320" s="67">
        <f>+G320+H320+I320</f>
        <v>0</v>
      </c>
    </row>
    <row r="321" spans="1:10">
      <c r="A321" s="29"/>
      <c r="B321" s="29"/>
      <c r="C321" s="29"/>
      <c r="D321" s="29"/>
      <c r="E321" s="36"/>
      <c r="F321" s="36"/>
      <c r="G321" s="29"/>
      <c r="H321" s="63"/>
      <c r="I321" s="61"/>
      <c r="J321" s="67">
        <f>+G321+H321+I321</f>
        <v>0</v>
      </c>
    </row>
    <row r="322" spans="1:10">
      <c r="A322" s="29"/>
      <c r="B322" s="29"/>
      <c r="C322" s="29"/>
      <c r="D322" s="29"/>
      <c r="E322" s="36"/>
      <c r="F322" s="36"/>
      <c r="G322" s="29"/>
      <c r="H322" s="63"/>
      <c r="I322" s="61"/>
      <c r="J322" s="67">
        <f>+G322+H322+I322</f>
        <v>0</v>
      </c>
    </row>
    <row r="323" spans="1:10">
      <c r="A323" s="29"/>
      <c r="B323" s="29"/>
      <c r="C323" s="29"/>
      <c r="D323" s="29"/>
      <c r="E323" s="36"/>
      <c r="F323" s="36"/>
      <c r="G323" s="29"/>
      <c r="H323" s="63"/>
      <c r="I323" s="61"/>
      <c r="J323" s="67">
        <f>+G323+H323+I323</f>
        <v>0</v>
      </c>
    </row>
    <row r="324" spans="1:10">
      <c r="A324" s="29"/>
      <c r="B324" s="29"/>
      <c r="C324" s="29"/>
      <c r="D324" s="29"/>
      <c r="E324" s="36"/>
      <c r="F324" s="36"/>
      <c r="G324" s="29"/>
      <c r="H324" s="63"/>
      <c r="I324" s="61"/>
      <c r="J324" s="67">
        <f>+G324+H324+I324</f>
        <v>0</v>
      </c>
    </row>
    <row r="325" spans="1:10">
      <c r="A325" s="29"/>
      <c r="B325" s="29"/>
      <c r="C325" s="29"/>
      <c r="D325" s="29"/>
      <c r="E325" s="36"/>
      <c r="F325" s="36"/>
      <c r="G325" s="29"/>
      <c r="H325" s="63"/>
      <c r="I325" s="61"/>
      <c r="J325" s="67">
        <f>+G325+H325+I325</f>
        <v>0</v>
      </c>
    </row>
    <row r="326" spans="1:10">
      <c r="A326" s="29"/>
      <c r="B326" s="29"/>
      <c r="C326" s="29"/>
      <c r="D326" s="29"/>
      <c r="E326" s="36"/>
      <c r="F326" s="36"/>
      <c r="G326" s="29"/>
      <c r="H326" s="63"/>
      <c r="I326" s="61"/>
      <c r="J326" s="67">
        <f>+G326+H326+I326</f>
        <v>0</v>
      </c>
    </row>
    <row r="327" spans="1:10">
      <c r="A327" s="29"/>
      <c r="B327" s="29"/>
      <c r="C327" s="29"/>
      <c r="D327" s="29"/>
      <c r="E327" s="36"/>
      <c r="F327" s="36"/>
      <c r="G327" s="29"/>
      <c r="H327" s="63"/>
      <c r="I327" s="61"/>
      <c r="J327" s="67">
        <f>+G327+H327+I327</f>
        <v>0</v>
      </c>
    </row>
    <row r="328" spans="1:10">
      <c r="A328" s="29"/>
      <c r="B328" s="29"/>
      <c r="C328" s="29"/>
      <c r="D328" s="29"/>
      <c r="E328" s="36"/>
      <c r="F328" s="36"/>
      <c r="G328" s="29"/>
      <c r="H328" s="63"/>
      <c r="I328" s="61"/>
      <c r="J328" s="67">
        <f>+G328+H328+I328</f>
        <v>0</v>
      </c>
    </row>
    <row r="329" spans="1:10">
      <c r="A329" s="29"/>
      <c r="B329" s="29"/>
      <c r="C329" s="29"/>
      <c r="D329" s="29"/>
      <c r="E329" s="36"/>
      <c r="F329" s="36"/>
      <c r="G329" s="29"/>
      <c r="H329" s="63"/>
      <c r="I329" s="61"/>
      <c r="J329" s="67">
        <f>+G329+H329+I329</f>
        <v>0</v>
      </c>
    </row>
    <row r="330" spans="1:10">
      <c r="A330" s="29"/>
      <c r="B330" s="29"/>
      <c r="C330" s="29"/>
      <c r="D330" s="29"/>
      <c r="E330" s="36"/>
      <c r="F330" s="36"/>
      <c r="G330" s="29"/>
      <c r="H330" s="63"/>
      <c r="I330" s="61"/>
      <c r="J330" s="67">
        <f>+G330+H330+I330</f>
        <v>0</v>
      </c>
    </row>
    <row r="331" spans="1:10">
      <c r="A331" s="29"/>
      <c r="B331" s="29"/>
      <c r="C331" s="29"/>
      <c r="D331" s="29"/>
      <c r="E331" s="36"/>
      <c r="F331" s="36"/>
      <c r="G331" s="29"/>
      <c r="H331" s="63"/>
      <c r="I331" s="61"/>
      <c r="J331" s="67">
        <f>+G331+H331+I331</f>
        <v>0</v>
      </c>
    </row>
    <row r="332" spans="1:10">
      <c r="A332" s="29"/>
      <c r="B332" s="29"/>
      <c r="C332" s="29"/>
      <c r="D332" s="29"/>
      <c r="E332" s="36"/>
      <c r="F332" s="36"/>
      <c r="G332" s="29"/>
      <c r="H332" s="63"/>
      <c r="I332" s="61"/>
      <c r="J332" s="67">
        <f>+G332+H332+I332</f>
        <v>0</v>
      </c>
    </row>
    <row r="333" spans="1:10">
      <c r="A333" s="29"/>
      <c r="B333" s="29"/>
      <c r="C333" s="29"/>
      <c r="D333" s="29"/>
      <c r="E333" s="36"/>
      <c r="F333" s="36"/>
      <c r="G333" s="29"/>
      <c r="H333" s="63"/>
      <c r="I333" s="61"/>
      <c r="J333" s="67">
        <f>+G333+H333+I333</f>
        <v>0</v>
      </c>
    </row>
    <row r="334" spans="1:10">
      <c r="A334" s="29"/>
      <c r="B334" s="29"/>
      <c r="C334" s="29"/>
      <c r="D334" s="29"/>
      <c r="E334" s="36"/>
      <c r="F334" s="36"/>
      <c r="G334" s="29"/>
      <c r="H334" s="63"/>
      <c r="I334" s="61"/>
      <c r="J334" s="67">
        <f>+G334+H334+I334</f>
        <v>0</v>
      </c>
    </row>
    <row r="335" spans="1:10">
      <c r="A335" s="29"/>
      <c r="B335" s="29"/>
      <c r="C335" s="29"/>
      <c r="D335" s="29"/>
      <c r="E335" s="36"/>
      <c r="F335" s="36"/>
      <c r="G335" s="29"/>
      <c r="H335" s="63"/>
      <c r="I335" s="61"/>
      <c r="J335" s="67">
        <f>+G335+H335+I335</f>
        <v>0</v>
      </c>
    </row>
    <row r="336" spans="1:10">
      <c r="A336" s="29"/>
      <c r="B336" s="29"/>
      <c r="C336" s="29"/>
      <c r="D336" s="29"/>
      <c r="E336" s="36"/>
      <c r="F336" s="36"/>
      <c r="G336" s="29"/>
      <c r="H336" s="63"/>
      <c r="I336" s="61"/>
      <c r="J336" s="67">
        <f>+G336+H336+I336</f>
        <v>0</v>
      </c>
    </row>
    <row r="337" spans="1:10">
      <c r="A337" s="29"/>
      <c r="B337" s="29"/>
      <c r="C337" s="29"/>
      <c r="D337" s="29"/>
      <c r="E337" s="36"/>
      <c r="F337" s="36"/>
      <c r="G337" s="29"/>
      <c r="H337" s="63"/>
      <c r="I337" s="61"/>
      <c r="J337" s="67">
        <f>+G337+H337+I337</f>
        <v>0</v>
      </c>
    </row>
    <row r="338" spans="1:10">
      <c r="A338" s="29"/>
      <c r="B338" s="29"/>
      <c r="C338" s="29"/>
      <c r="D338" s="29"/>
      <c r="E338" s="36"/>
      <c r="F338" s="36"/>
      <c r="G338" s="29"/>
      <c r="H338" s="63"/>
      <c r="I338" s="61"/>
      <c r="J338" s="67">
        <f>+G338+H338+I338</f>
        <v>0</v>
      </c>
    </row>
    <row r="339" spans="1:10">
      <c r="A339" s="29"/>
      <c r="B339" s="29"/>
      <c r="C339" s="29"/>
      <c r="D339" s="29"/>
      <c r="E339" s="36"/>
      <c r="F339" s="36"/>
      <c r="G339" s="29"/>
      <c r="H339" s="63"/>
      <c r="I339" s="61"/>
      <c r="J339" s="67">
        <f>+G339+H339+I339</f>
        <v>0</v>
      </c>
    </row>
    <row r="340" spans="1:10">
      <c r="A340" s="29"/>
      <c r="B340" s="29"/>
      <c r="C340" s="29"/>
      <c r="D340" s="29"/>
      <c r="E340" s="36"/>
      <c r="F340" s="36"/>
      <c r="G340" s="29"/>
      <c r="H340" s="63"/>
      <c r="I340" s="61"/>
      <c r="J340" s="67">
        <f>+G340+H340+I340</f>
        <v>0</v>
      </c>
    </row>
    <row r="341" spans="1:10">
      <c r="A341" s="29"/>
      <c r="B341" s="29"/>
      <c r="C341" s="29"/>
      <c r="D341" s="29"/>
      <c r="E341" s="36"/>
      <c r="F341" s="36"/>
      <c r="G341" s="29"/>
      <c r="H341" s="63"/>
      <c r="I341" s="61"/>
      <c r="J341" s="67">
        <f>+G341+H341+I341</f>
        <v>0</v>
      </c>
    </row>
    <row r="342" spans="1:10">
      <c r="A342" s="29"/>
      <c r="B342" s="29"/>
      <c r="C342" s="29"/>
      <c r="D342" s="29"/>
      <c r="E342" s="36"/>
      <c r="F342" s="36"/>
      <c r="G342" s="29"/>
      <c r="H342" s="63"/>
      <c r="I342" s="61"/>
      <c r="J342" s="67">
        <f>+G342+H342+I342</f>
        <v>0</v>
      </c>
    </row>
    <row r="343" spans="1:10">
      <c r="A343" s="29"/>
      <c r="B343" s="29"/>
      <c r="C343" s="29"/>
      <c r="D343" s="29"/>
      <c r="E343" s="36"/>
      <c r="F343" s="36"/>
      <c r="G343" s="29"/>
      <c r="H343" s="63"/>
      <c r="I343" s="61"/>
      <c r="J343" s="67">
        <f>+G343+H343+I343</f>
        <v>0</v>
      </c>
    </row>
    <row r="344" spans="1:10">
      <c r="A344" s="29"/>
      <c r="B344" s="29"/>
      <c r="C344" s="29"/>
      <c r="D344" s="29"/>
      <c r="E344" s="36"/>
      <c r="F344" s="36"/>
      <c r="G344" s="29"/>
      <c r="H344" s="63"/>
      <c r="I344" s="61"/>
      <c r="J344" s="67">
        <f>+G344+H344+I344</f>
        <v>0</v>
      </c>
    </row>
    <row r="345" spans="1:10">
      <c r="A345" s="29"/>
      <c r="B345" s="29"/>
      <c r="C345" s="29"/>
      <c r="D345" s="29"/>
      <c r="E345" s="36"/>
      <c r="F345" s="36"/>
      <c r="G345" s="29"/>
      <c r="H345" s="63"/>
      <c r="I345" s="61"/>
      <c r="J345" s="67">
        <f>+G345+H345+I345</f>
        <v>0</v>
      </c>
    </row>
    <row r="346" spans="1:10">
      <c r="A346" s="29"/>
      <c r="B346" s="29"/>
      <c r="C346" s="29"/>
      <c r="D346" s="29"/>
      <c r="E346" s="36"/>
      <c r="F346" s="36"/>
      <c r="G346" s="29"/>
      <c r="H346" s="63"/>
      <c r="I346" s="61"/>
      <c r="J346" s="67">
        <f>+G346+H346+I346</f>
        <v>0</v>
      </c>
    </row>
    <row r="347" spans="1:10">
      <c r="A347" s="29"/>
      <c r="B347" s="29"/>
      <c r="C347" s="29"/>
      <c r="D347" s="29"/>
      <c r="E347" s="36"/>
      <c r="F347" s="36"/>
      <c r="G347" s="29"/>
      <c r="H347" s="63"/>
      <c r="I347" s="61"/>
      <c r="J347" s="67">
        <f>+G347+H347+I347</f>
        <v>0</v>
      </c>
    </row>
    <row r="348" spans="1:10">
      <c r="A348" s="29"/>
      <c r="B348" s="29"/>
      <c r="C348" s="29"/>
      <c r="D348" s="29"/>
      <c r="E348" s="36"/>
      <c r="F348" s="36"/>
      <c r="G348" s="29"/>
      <c r="H348" s="63"/>
      <c r="I348" s="61"/>
      <c r="J348" s="67">
        <f>+G348+H348+I348</f>
        <v>0</v>
      </c>
    </row>
    <row r="349" spans="1:10">
      <c r="A349" s="29"/>
      <c r="B349" s="29"/>
      <c r="C349" s="29"/>
      <c r="D349" s="29"/>
      <c r="E349" s="36"/>
      <c r="F349" s="36"/>
      <c r="G349" s="29"/>
      <c r="H349" s="63"/>
      <c r="I349" s="61"/>
      <c r="J349" s="67">
        <f>+G349+H349+I349</f>
        <v>0</v>
      </c>
    </row>
    <row r="350" spans="1:10">
      <c r="A350" s="29"/>
      <c r="B350" s="29"/>
      <c r="C350" s="29"/>
      <c r="D350" s="29"/>
      <c r="E350" s="36"/>
      <c r="F350" s="36"/>
      <c r="G350" s="29"/>
      <c r="H350" s="63"/>
      <c r="I350" s="61"/>
      <c r="J350" s="67">
        <f>+G350+H350+I350</f>
        <v>0</v>
      </c>
    </row>
    <row r="351" spans="1:10">
      <c r="A351" s="29"/>
      <c r="B351" s="29"/>
      <c r="C351" s="29"/>
      <c r="D351" s="29"/>
      <c r="E351" s="36"/>
      <c r="F351" s="36"/>
      <c r="G351" s="29"/>
      <c r="H351" s="63"/>
      <c r="I351" s="61"/>
      <c r="J351" s="67">
        <f>+G351+H351+I351</f>
        <v>0</v>
      </c>
    </row>
    <row r="352" spans="1:10">
      <c r="A352" s="29"/>
      <c r="B352" s="29"/>
      <c r="C352" s="29"/>
      <c r="D352" s="29"/>
      <c r="E352" s="36"/>
      <c r="F352" s="36"/>
      <c r="G352" s="29"/>
      <c r="H352" s="63"/>
      <c r="I352" s="61"/>
      <c r="J352" s="67">
        <f>+G352+H352+I352</f>
        <v>0</v>
      </c>
    </row>
    <row r="353" spans="1:10">
      <c r="A353" s="29"/>
      <c r="B353" s="29"/>
      <c r="C353" s="29"/>
      <c r="D353" s="29"/>
      <c r="E353" s="36"/>
      <c r="F353" s="36"/>
      <c r="G353" s="29"/>
      <c r="H353" s="63"/>
      <c r="I353" s="61"/>
      <c r="J353" s="67">
        <f>+G353+H353+I353</f>
        <v>0</v>
      </c>
    </row>
    <row r="354" spans="1:10">
      <c r="A354" s="29"/>
      <c r="B354" s="29"/>
      <c r="C354" s="29"/>
      <c r="D354" s="29"/>
      <c r="E354" s="36"/>
      <c r="F354" s="36"/>
      <c r="G354" s="29"/>
      <c r="H354" s="63"/>
      <c r="I354" s="61"/>
      <c r="J354" s="67">
        <f>+G354+H354+I354</f>
        <v>0</v>
      </c>
    </row>
    <row r="355" spans="1:10">
      <c r="A355" s="29"/>
      <c r="B355" s="29"/>
      <c r="C355" s="29"/>
      <c r="D355" s="29"/>
      <c r="E355" s="36"/>
      <c r="F355" s="36"/>
      <c r="G355" s="29"/>
      <c r="H355" s="63"/>
      <c r="I355" s="61"/>
      <c r="J355" s="67">
        <f>+G355+H355+I355</f>
        <v>0</v>
      </c>
    </row>
    <row r="356" spans="1:10">
      <c r="A356" s="29"/>
      <c r="B356" s="29"/>
      <c r="C356" s="29"/>
      <c r="D356" s="29"/>
      <c r="E356" s="36"/>
      <c r="F356" s="36"/>
      <c r="G356" s="29"/>
      <c r="H356" s="63"/>
      <c r="I356" s="61"/>
      <c r="J356" s="67">
        <f>+G356+H356+I356</f>
        <v>0</v>
      </c>
    </row>
    <row r="357" spans="1:10">
      <c r="A357" s="29"/>
      <c r="B357" s="29"/>
      <c r="C357" s="29"/>
      <c r="D357" s="29"/>
      <c r="E357" s="36"/>
      <c r="F357" s="36"/>
      <c r="G357" s="29"/>
      <c r="H357" s="63"/>
      <c r="I357" s="61"/>
      <c r="J357" s="67">
        <f>+G357+H357+I357</f>
        <v>0</v>
      </c>
    </row>
    <row r="358" spans="1:10">
      <c r="A358" s="29"/>
      <c r="B358" s="29"/>
      <c r="C358" s="29"/>
      <c r="D358" s="29"/>
      <c r="E358" s="36"/>
      <c r="F358" s="36"/>
      <c r="G358" s="29"/>
      <c r="H358" s="63"/>
      <c r="I358" s="61"/>
      <c r="J358" s="67">
        <f>+G358+H358+I358</f>
        <v>0</v>
      </c>
    </row>
    <row r="359" spans="1:10">
      <c r="A359" s="29"/>
      <c r="B359" s="29"/>
      <c r="C359" s="29"/>
      <c r="D359" s="29"/>
      <c r="E359" s="36"/>
      <c r="F359" s="36"/>
      <c r="G359" s="29"/>
      <c r="H359" s="63"/>
      <c r="I359" s="61"/>
      <c r="J359" s="67">
        <f>+G359+H359+I359</f>
        <v>0</v>
      </c>
    </row>
    <row r="360" spans="1:10">
      <c r="A360" s="29"/>
      <c r="B360" s="29"/>
      <c r="C360" s="29"/>
      <c r="D360" s="29"/>
      <c r="E360" s="36"/>
      <c r="F360" s="36"/>
      <c r="G360" s="29"/>
      <c r="H360" s="63"/>
      <c r="I360" s="61"/>
      <c r="J360" s="67">
        <f>+G360+H360+I360</f>
        <v>0</v>
      </c>
    </row>
    <row r="361" spans="1:10">
      <c r="A361" s="29"/>
      <c r="B361" s="29"/>
      <c r="C361" s="29"/>
      <c r="D361" s="29"/>
      <c r="E361" s="36"/>
      <c r="F361" s="36"/>
      <c r="G361" s="29"/>
      <c r="H361" s="63"/>
      <c r="I361" s="61"/>
      <c r="J361" s="67">
        <f>+G361+H361+I361</f>
        <v>0</v>
      </c>
    </row>
    <row r="362" spans="1:10">
      <c r="A362" s="29"/>
      <c r="B362" s="29"/>
      <c r="C362" s="29"/>
      <c r="D362" s="29"/>
      <c r="E362" s="36"/>
      <c r="F362" s="36"/>
      <c r="G362" s="29"/>
      <c r="H362" s="63"/>
      <c r="I362" s="61"/>
      <c r="J362" s="67">
        <f>+G362+H362+I362</f>
        <v>0</v>
      </c>
    </row>
    <row r="363" spans="1:10">
      <c r="A363" s="29"/>
      <c r="B363" s="29"/>
      <c r="C363" s="29"/>
      <c r="D363" s="29"/>
      <c r="E363" s="36"/>
      <c r="F363" s="36"/>
      <c r="G363" s="29"/>
      <c r="H363" s="63"/>
      <c r="I363" s="61"/>
      <c r="J363" s="67">
        <f>+G363+H363+I363</f>
        <v>0</v>
      </c>
    </row>
    <row r="364" spans="1:10">
      <c r="A364" s="29"/>
      <c r="B364" s="29"/>
      <c r="C364" s="29"/>
      <c r="D364" s="29"/>
      <c r="E364" s="36"/>
      <c r="F364" s="36"/>
      <c r="G364" s="29"/>
      <c r="H364" s="63"/>
      <c r="I364" s="61"/>
      <c r="J364" s="67">
        <f>+G364+H364+I364</f>
        <v>0</v>
      </c>
    </row>
    <row r="365" spans="1:10">
      <c r="A365" s="29"/>
      <c r="B365" s="29"/>
      <c r="C365" s="29"/>
      <c r="D365" s="29"/>
      <c r="E365" s="36"/>
      <c r="F365" s="36"/>
      <c r="G365" s="29"/>
      <c r="H365" s="63"/>
      <c r="I365" s="61"/>
      <c r="J365" s="67">
        <f>+G365+H365+I365</f>
        <v>0</v>
      </c>
    </row>
    <row r="366" spans="1:10">
      <c r="A366" s="29"/>
      <c r="B366" s="29"/>
      <c r="C366" s="29"/>
      <c r="D366" s="29"/>
      <c r="E366" s="36"/>
      <c r="F366" s="36"/>
      <c r="G366" s="29"/>
      <c r="H366" s="63"/>
      <c r="I366" s="61"/>
      <c r="J366" s="67">
        <f>+G366+H366+I366</f>
        <v>0</v>
      </c>
    </row>
    <row r="367" spans="1:10">
      <c r="A367" s="29"/>
      <c r="B367" s="29"/>
      <c r="C367" s="29"/>
      <c r="D367" s="29"/>
      <c r="E367" s="36"/>
      <c r="F367" s="36"/>
      <c r="G367" s="29"/>
      <c r="H367" s="63"/>
      <c r="I367" s="61"/>
      <c r="J367" s="67">
        <f>+G367+H367+I367</f>
        <v>0</v>
      </c>
    </row>
    <row r="368" spans="1:10">
      <c r="A368" s="29"/>
      <c r="B368" s="29"/>
      <c r="C368" s="29"/>
      <c r="D368" s="29"/>
      <c r="E368" s="36"/>
      <c r="F368" s="36"/>
      <c r="G368" s="29"/>
      <c r="H368" s="63"/>
      <c r="I368" s="61"/>
      <c r="J368" s="67">
        <f>+G368+H368+I368</f>
        <v>0</v>
      </c>
    </row>
    <row r="369" spans="1:10">
      <c r="A369" s="29"/>
      <c r="B369" s="29"/>
      <c r="C369" s="29"/>
      <c r="D369" s="29"/>
      <c r="E369" s="36"/>
      <c r="F369" s="36"/>
      <c r="G369" s="29"/>
      <c r="H369" s="63"/>
      <c r="I369" s="61"/>
      <c r="J369" s="67">
        <f>+G369+H369+I369</f>
        <v>0</v>
      </c>
    </row>
    <row r="370" spans="1:10">
      <c r="A370" s="29"/>
      <c r="B370" s="29"/>
      <c r="C370" s="29"/>
      <c r="D370" s="29"/>
      <c r="E370" s="36"/>
      <c r="F370" s="36"/>
      <c r="G370" s="29"/>
      <c r="H370" s="63"/>
      <c r="I370" s="61"/>
      <c r="J370" s="67">
        <f>+G370+H370+I370</f>
        <v>0</v>
      </c>
    </row>
    <row r="371" spans="1:10">
      <c r="A371" s="29"/>
      <c r="B371" s="29"/>
      <c r="C371" s="29"/>
      <c r="D371" s="29"/>
      <c r="E371" s="36"/>
      <c r="F371" s="36"/>
      <c r="G371" s="29"/>
      <c r="H371" s="63"/>
      <c r="I371" s="61"/>
      <c r="J371" s="67">
        <f>+G371+H371+I371</f>
        <v>0</v>
      </c>
    </row>
    <row r="372" spans="1:10">
      <c r="A372" s="29"/>
      <c r="B372" s="29"/>
      <c r="C372" s="29"/>
      <c r="D372" s="29"/>
      <c r="E372" s="36"/>
      <c r="F372" s="36"/>
      <c r="G372" s="29"/>
      <c r="H372" s="63"/>
      <c r="I372" s="61"/>
      <c r="J372" s="67">
        <f>+G372+H372+I372</f>
        <v>0</v>
      </c>
    </row>
    <row r="373" spans="1:10">
      <c r="A373" s="29"/>
      <c r="B373" s="29"/>
      <c r="C373" s="29"/>
      <c r="D373" s="29"/>
      <c r="E373" s="36"/>
      <c r="F373" s="36"/>
      <c r="G373" s="29"/>
      <c r="H373" s="63"/>
      <c r="I373" s="61"/>
      <c r="J373" s="67">
        <f>+G373+H373+I373</f>
        <v>0</v>
      </c>
    </row>
    <row r="374" spans="1:10">
      <c r="A374" s="29"/>
      <c r="B374" s="29"/>
      <c r="C374" s="29"/>
      <c r="D374" s="29"/>
      <c r="E374" s="36"/>
      <c r="F374" s="36"/>
      <c r="G374" s="29"/>
      <c r="H374" s="63"/>
      <c r="I374" s="61"/>
      <c r="J374" s="67">
        <f>+G374+H374+I374</f>
        <v>0</v>
      </c>
    </row>
    <row r="375" spans="1:10">
      <c r="A375" s="29"/>
      <c r="B375" s="29"/>
      <c r="C375" s="29"/>
      <c r="D375" s="29"/>
      <c r="E375" s="36"/>
      <c r="F375" s="36"/>
      <c r="G375" s="29"/>
      <c r="H375" s="63"/>
      <c r="I375" s="61"/>
      <c r="J375" s="67">
        <f>+G375+H375+I375</f>
        <v>0</v>
      </c>
    </row>
    <row r="376" spans="1:10">
      <c r="A376" s="29"/>
      <c r="B376" s="29"/>
      <c r="C376" s="29"/>
      <c r="D376" s="29"/>
      <c r="E376" s="36"/>
      <c r="F376" s="36"/>
      <c r="G376" s="29"/>
      <c r="H376" s="63"/>
      <c r="I376" s="61"/>
      <c r="J376" s="67">
        <f>+G376+H376+I376</f>
        <v>0</v>
      </c>
    </row>
    <row r="377" spans="1:10">
      <c r="A377" s="29"/>
      <c r="B377" s="29"/>
      <c r="C377" s="29"/>
      <c r="D377" s="29"/>
      <c r="E377" s="36"/>
      <c r="F377" s="36"/>
      <c r="G377" s="29"/>
      <c r="H377" s="63"/>
      <c r="I377" s="61"/>
      <c r="J377" s="67">
        <f>+G377+H377+I377</f>
        <v>0</v>
      </c>
    </row>
    <row r="378" spans="1:10">
      <c r="A378" s="29"/>
      <c r="B378" s="29"/>
      <c r="C378" s="29"/>
      <c r="D378" s="29"/>
      <c r="E378" s="36"/>
      <c r="F378" s="36"/>
      <c r="G378" s="29"/>
      <c r="H378" s="63"/>
      <c r="I378" s="61"/>
      <c r="J378" s="67">
        <f>+G378+H378+I378</f>
        <v>0</v>
      </c>
    </row>
    <row r="379" spans="1:10">
      <c r="A379" s="29"/>
      <c r="B379" s="29"/>
      <c r="C379" s="29"/>
      <c r="D379" s="29"/>
      <c r="E379" s="36"/>
      <c r="F379" s="36"/>
      <c r="G379" s="29"/>
      <c r="H379" s="63"/>
      <c r="I379" s="61"/>
      <c r="J379" s="67">
        <f>+G379+H379+I379</f>
        <v>0</v>
      </c>
    </row>
    <row r="380" spans="1:10">
      <c r="A380" s="29"/>
      <c r="B380" s="29"/>
      <c r="C380" s="29"/>
      <c r="D380" s="29"/>
      <c r="E380" s="36"/>
      <c r="F380" s="36"/>
      <c r="G380" s="29"/>
      <c r="H380" s="63"/>
      <c r="I380" s="61"/>
      <c r="J380" s="67">
        <f>+G380+H380+I380</f>
        <v>0</v>
      </c>
    </row>
    <row r="381" spans="1:10">
      <c r="A381" s="29"/>
      <c r="B381" s="29"/>
      <c r="C381" s="29"/>
      <c r="D381" s="29"/>
      <c r="E381" s="36"/>
      <c r="F381" s="36"/>
      <c r="G381" s="29"/>
      <c r="H381" s="63"/>
      <c r="I381" s="61"/>
      <c r="J381" s="67">
        <f>+G381+H381+I381</f>
        <v>0</v>
      </c>
    </row>
    <row r="382" spans="1:10">
      <c r="A382" s="29"/>
      <c r="B382" s="29"/>
      <c r="C382" s="29"/>
      <c r="D382" s="29"/>
      <c r="E382" s="36"/>
      <c r="F382" s="36"/>
      <c r="G382" s="29"/>
      <c r="H382" s="63"/>
      <c r="I382" s="61"/>
      <c r="J382" s="67">
        <f>+G382+H382+I382</f>
        <v>0</v>
      </c>
    </row>
    <row r="383" spans="1:10">
      <c r="A383" s="29"/>
      <c r="B383" s="29"/>
      <c r="C383" s="29"/>
      <c r="D383" s="29"/>
      <c r="E383" s="36"/>
      <c r="F383" s="36"/>
      <c r="G383" s="29"/>
      <c r="H383" s="63"/>
      <c r="I383" s="61"/>
      <c r="J383" s="67">
        <f>+G383+H383+I383</f>
        <v>0</v>
      </c>
    </row>
    <row r="384" spans="1:10">
      <c r="A384" s="29"/>
      <c r="B384" s="29"/>
      <c r="C384" s="29"/>
      <c r="D384" s="29"/>
      <c r="E384" s="36"/>
      <c r="F384" s="36"/>
      <c r="G384" s="29"/>
      <c r="H384" s="63"/>
      <c r="I384" s="61"/>
      <c r="J384" s="67">
        <f>+G384+H384+I384</f>
        <v>0</v>
      </c>
    </row>
    <row r="385" spans="1:10">
      <c r="A385" s="29"/>
      <c r="B385" s="29"/>
      <c r="C385" s="29"/>
      <c r="D385" s="29"/>
      <c r="E385" s="36"/>
      <c r="F385" s="36"/>
      <c r="G385" s="29"/>
      <c r="H385" s="63"/>
      <c r="I385" s="61"/>
      <c r="J385" s="67">
        <f>+G385+H385+I385</f>
        <v>0</v>
      </c>
    </row>
    <row r="386" spans="1:10">
      <c r="A386" s="29"/>
      <c r="B386" s="29"/>
      <c r="C386" s="29"/>
      <c r="D386" s="29"/>
      <c r="E386" s="36"/>
      <c r="F386" s="36"/>
      <c r="G386" s="29"/>
      <c r="H386" s="63"/>
      <c r="I386" s="61"/>
      <c r="J386" s="67">
        <f>+G386+H386+I386</f>
        <v>0</v>
      </c>
    </row>
    <row r="387" spans="1:10">
      <c r="A387" s="29"/>
      <c r="B387" s="29"/>
      <c r="C387" s="29"/>
      <c r="D387" s="29"/>
      <c r="E387" s="36"/>
      <c r="F387" s="36"/>
      <c r="G387" s="29"/>
      <c r="H387" s="63"/>
      <c r="I387" s="61"/>
      <c r="J387" s="67">
        <f>+G387+H387+I387</f>
        <v>0</v>
      </c>
    </row>
    <row r="388" spans="1:10">
      <c r="A388" s="29"/>
      <c r="B388" s="29"/>
      <c r="C388" s="29"/>
      <c r="D388" s="29"/>
      <c r="E388" s="36"/>
      <c r="F388" s="36"/>
      <c r="G388" s="29"/>
      <c r="H388" s="63"/>
      <c r="I388" s="61"/>
      <c r="J388" s="67">
        <f>+G388+H388+I388</f>
        <v>0</v>
      </c>
    </row>
    <row r="389" spans="1:10">
      <c r="A389" s="29"/>
      <c r="B389" s="29"/>
      <c r="C389" s="29"/>
      <c r="D389" s="29"/>
      <c r="E389" s="36"/>
      <c r="F389" s="36"/>
      <c r="G389" s="29"/>
      <c r="H389" s="63"/>
      <c r="I389" s="61"/>
      <c r="J389" s="67">
        <f>+G389+H389+I389</f>
        <v>0</v>
      </c>
    </row>
    <row r="390" spans="1:10">
      <c r="A390" s="29"/>
      <c r="B390" s="29"/>
      <c r="C390" s="29"/>
      <c r="D390" s="29"/>
      <c r="E390" s="36"/>
      <c r="F390" s="36"/>
      <c r="G390" s="29"/>
      <c r="H390" s="63"/>
      <c r="I390" s="61"/>
      <c r="J390" s="67">
        <f>+G390+H390+I390</f>
        <v>0</v>
      </c>
    </row>
    <row r="391" spans="1:10">
      <c r="A391" s="29"/>
      <c r="B391" s="29"/>
      <c r="C391" s="29"/>
      <c r="D391" s="29"/>
      <c r="E391" s="36"/>
      <c r="F391" s="36"/>
      <c r="G391" s="29"/>
      <c r="H391" s="63"/>
      <c r="I391" s="61"/>
      <c r="J391" s="67">
        <f>+G391+H391+I391</f>
        <v>0</v>
      </c>
    </row>
    <row r="392" spans="1:10">
      <c r="A392" s="29"/>
      <c r="B392" s="29"/>
      <c r="C392" s="29"/>
      <c r="D392" s="29"/>
      <c r="E392" s="36"/>
      <c r="F392" s="36"/>
      <c r="G392" s="29"/>
      <c r="H392" s="63"/>
      <c r="I392" s="61"/>
      <c r="J392" s="67">
        <f>+G392+H392+I392</f>
        <v>0</v>
      </c>
    </row>
    <row r="393" spans="1:10">
      <c r="A393" s="29"/>
      <c r="B393" s="29"/>
      <c r="C393" s="29"/>
      <c r="D393" s="29"/>
      <c r="E393" s="36"/>
      <c r="F393" s="36"/>
      <c r="G393" s="29"/>
      <c r="H393" s="63"/>
      <c r="I393" s="61"/>
      <c r="J393" s="67">
        <f>+G393+H393+I393</f>
        <v>0</v>
      </c>
    </row>
    <row r="394" spans="1:10">
      <c r="A394" s="29"/>
      <c r="B394" s="29"/>
      <c r="C394" s="29"/>
      <c r="D394" s="29"/>
      <c r="E394" s="36"/>
      <c r="F394" s="36"/>
      <c r="G394" s="29"/>
      <c r="H394" s="63"/>
      <c r="I394" s="61"/>
      <c r="J394" s="67">
        <f>+G394+H394+I394</f>
        <v>0</v>
      </c>
    </row>
    <row r="395" spans="1:10">
      <c r="A395" s="29"/>
      <c r="B395" s="29"/>
      <c r="C395" s="29"/>
      <c r="D395" s="29"/>
      <c r="E395" s="36"/>
      <c r="F395" s="36"/>
      <c r="G395" s="29"/>
      <c r="H395" s="63"/>
      <c r="I395" s="61"/>
      <c r="J395" s="67">
        <f>+G395+H395+I395</f>
        <v>0</v>
      </c>
    </row>
    <row r="396" spans="1:10">
      <c r="A396" s="29"/>
      <c r="B396" s="29"/>
      <c r="C396" s="29"/>
      <c r="D396" s="29"/>
      <c r="E396" s="36"/>
      <c r="F396" s="36"/>
      <c r="G396" s="29"/>
      <c r="H396" s="63"/>
      <c r="I396" s="61"/>
      <c r="J396" s="67">
        <f>+G396+H396+I396</f>
        <v>0</v>
      </c>
    </row>
    <row r="397" spans="1:10">
      <c r="A397" s="29"/>
      <c r="B397" s="29"/>
      <c r="C397" s="29"/>
      <c r="D397" s="29"/>
      <c r="E397" s="36"/>
      <c r="F397" s="36"/>
      <c r="G397" s="29"/>
      <c r="H397" s="63"/>
      <c r="I397" s="61"/>
      <c r="J397" s="67">
        <f>+G397+H397+I397</f>
        <v>0</v>
      </c>
    </row>
    <row r="398" spans="1:10">
      <c r="A398" s="29"/>
      <c r="B398" s="29"/>
      <c r="C398" s="29"/>
      <c r="D398" s="29"/>
      <c r="E398" s="36"/>
      <c r="F398" s="36"/>
      <c r="G398" s="29"/>
      <c r="H398" s="63"/>
      <c r="I398" s="61"/>
      <c r="J398" s="67">
        <f>+G398+H398+I398</f>
        <v>0</v>
      </c>
    </row>
    <row r="399" spans="1:10">
      <c r="A399" s="29"/>
      <c r="B399" s="29"/>
      <c r="C399" s="29"/>
      <c r="D399" s="29"/>
      <c r="E399" s="36"/>
      <c r="F399" s="36"/>
      <c r="G399" s="29"/>
      <c r="H399" s="63"/>
      <c r="I399" s="61"/>
      <c r="J399" s="67">
        <f>+G399+H399+I399</f>
        <v>0</v>
      </c>
    </row>
    <row r="400" spans="1:10">
      <c r="A400" s="29"/>
      <c r="B400" s="29"/>
      <c r="C400" s="29"/>
      <c r="D400" s="29"/>
      <c r="E400" s="36"/>
      <c r="F400" s="36"/>
      <c r="G400" s="29"/>
      <c r="H400" s="63"/>
      <c r="I400" s="61"/>
      <c r="J400" s="67">
        <f>+G400+H400+I400</f>
        <v>0</v>
      </c>
    </row>
    <row r="401" spans="1:10">
      <c r="A401" s="29"/>
      <c r="B401" s="29"/>
      <c r="C401" s="29"/>
      <c r="D401" s="29"/>
      <c r="E401" s="36"/>
      <c r="F401" s="36"/>
      <c r="G401" s="29"/>
      <c r="H401" s="63"/>
      <c r="I401" s="61"/>
      <c r="J401" s="67">
        <f>+G401+H401+I401</f>
        <v>0</v>
      </c>
    </row>
    <row r="402" spans="1:10">
      <c r="A402" s="29"/>
      <c r="B402" s="29"/>
      <c r="C402" s="29"/>
      <c r="D402" s="29"/>
      <c r="E402" s="36"/>
      <c r="F402" s="36"/>
      <c r="G402" s="29"/>
      <c r="H402" s="63"/>
      <c r="I402" s="61"/>
      <c r="J402" s="67">
        <f>+G402+H402+I402</f>
        <v>0</v>
      </c>
    </row>
    <row r="403" spans="1:10">
      <c r="A403" s="29"/>
      <c r="B403" s="29"/>
      <c r="C403" s="29"/>
      <c r="D403" s="29"/>
      <c r="E403" s="36"/>
      <c r="F403" s="36"/>
      <c r="G403" s="29"/>
      <c r="H403" s="63"/>
      <c r="I403" s="61"/>
      <c r="J403" s="67">
        <f>+G403+H403+I403</f>
        <v>0</v>
      </c>
    </row>
    <row r="404" spans="1:10">
      <c r="A404" s="29"/>
      <c r="B404" s="29"/>
      <c r="C404" s="29"/>
      <c r="D404" s="29"/>
      <c r="E404" s="36"/>
      <c r="F404" s="36"/>
      <c r="G404" s="29"/>
      <c r="H404" s="63"/>
      <c r="I404" s="61"/>
      <c r="J404" s="67">
        <f>+G404+H404+I404</f>
        <v>0</v>
      </c>
    </row>
    <row r="405" spans="1:10">
      <c r="A405" s="29"/>
      <c r="B405" s="29"/>
      <c r="C405" s="29"/>
      <c r="D405" s="29"/>
      <c r="E405" s="36"/>
      <c r="F405" s="36"/>
      <c r="G405" s="29"/>
      <c r="H405" s="63"/>
      <c r="I405" s="61"/>
      <c r="J405" s="67">
        <f>+G405+H405+I405</f>
        <v>0</v>
      </c>
    </row>
    <row r="406" spans="1:10">
      <c r="A406" s="29"/>
      <c r="B406" s="29"/>
      <c r="C406" s="29"/>
      <c r="D406" s="29"/>
      <c r="E406" s="36"/>
      <c r="F406" s="36"/>
      <c r="G406" s="29"/>
      <c r="H406" s="63"/>
      <c r="I406" s="61"/>
      <c r="J406" s="63">
        <f>+G406+H406+I406</f>
        <v>0</v>
      </c>
    </row>
    <row r="407" spans="1:10">
      <c r="A407" s="29"/>
      <c r="B407" s="29"/>
      <c r="C407" s="29"/>
      <c r="D407" s="29"/>
      <c r="E407" s="36"/>
      <c r="F407" s="36"/>
      <c r="G407" s="29"/>
      <c r="H407" s="63"/>
      <c r="I407" s="61"/>
      <c r="J407" s="63">
        <f>+G407+H407+I407</f>
        <v>0</v>
      </c>
    </row>
    <row r="408" spans="1:10">
      <c r="A408" s="29"/>
      <c r="B408" s="29"/>
      <c r="C408" s="29"/>
      <c r="D408" s="29"/>
      <c r="E408" s="36"/>
      <c r="F408" s="36"/>
      <c r="G408" s="29"/>
      <c r="H408" s="63"/>
      <c r="I408" s="61"/>
      <c r="J408" s="63">
        <f>+G408+H408+I408</f>
        <v>0</v>
      </c>
    </row>
    <row r="409" spans="1:10">
      <c r="A409" s="29"/>
      <c r="B409" s="29"/>
      <c r="C409" s="29"/>
      <c r="D409" s="29"/>
      <c r="E409" s="36"/>
      <c r="F409" s="36"/>
      <c r="G409" s="29"/>
      <c r="H409" s="63"/>
      <c r="I409" s="61"/>
      <c r="J409" s="63">
        <f>+G409+H409+I409</f>
        <v>0</v>
      </c>
    </row>
    <row r="410" spans="1:10">
      <c r="A410" s="29"/>
      <c r="B410" s="29"/>
      <c r="C410" s="29"/>
      <c r="D410" s="29"/>
      <c r="E410" s="36"/>
      <c r="F410" s="36"/>
      <c r="G410" s="29"/>
      <c r="H410" s="63"/>
      <c r="I410" s="61"/>
      <c r="J410" s="63">
        <f>+G410+H410+I410</f>
        <v>0</v>
      </c>
    </row>
    <row r="411" spans="1:10">
      <c r="A411" s="29"/>
      <c r="B411" s="29"/>
      <c r="C411" s="29"/>
      <c r="D411" s="29"/>
      <c r="E411" s="36"/>
      <c r="F411" s="36"/>
      <c r="G411" s="29"/>
      <c r="H411" s="63"/>
      <c r="I411" s="61"/>
      <c r="J411" s="63">
        <f>+G411+H411+I411</f>
        <v>0</v>
      </c>
    </row>
    <row r="412" spans="1:10">
      <c r="A412" s="29"/>
      <c r="B412" s="29"/>
      <c r="C412" s="29"/>
      <c r="D412" s="29"/>
      <c r="E412" s="36"/>
      <c r="F412" s="36"/>
      <c r="G412" s="29"/>
      <c r="H412" s="63"/>
      <c r="I412" s="61"/>
      <c r="J412" s="63">
        <f>+G412+H412+I412</f>
        <v>0</v>
      </c>
    </row>
    <row r="413" spans="1:10">
      <c r="A413" s="29"/>
      <c r="B413" s="29"/>
      <c r="C413" s="29"/>
      <c r="D413" s="29"/>
      <c r="E413" s="36"/>
      <c r="F413" s="36"/>
      <c r="G413" s="29"/>
      <c r="H413" s="63"/>
      <c r="I413" s="61"/>
      <c r="J413" s="63">
        <f>+G413+H413+I413</f>
        <v>0</v>
      </c>
    </row>
    <row r="414" spans="1:10">
      <c r="A414" s="29"/>
      <c r="B414" s="29"/>
      <c r="C414" s="29"/>
      <c r="D414" s="29"/>
      <c r="E414" s="36"/>
      <c r="F414" s="36"/>
      <c r="G414" s="29"/>
      <c r="H414" s="63"/>
      <c r="I414" s="61"/>
      <c r="J414" s="63">
        <f>+G414+H414+I414</f>
        <v>0</v>
      </c>
    </row>
    <row r="415" spans="1:10">
      <c r="A415" s="29"/>
      <c r="B415" s="29"/>
      <c r="C415" s="29"/>
      <c r="D415" s="29"/>
      <c r="E415" s="36"/>
      <c r="F415" s="36"/>
      <c r="G415" s="29"/>
      <c r="H415" s="63"/>
      <c r="I415" s="61"/>
      <c r="J415" s="63">
        <f>+G415+H415+I415</f>
        <v>0</v>
      </c>
    </row>
    <row r="416" spans="1:10">
      <c r="A416" s="29"/>
      <c r="B416" s="29"/>
      <c r="C416" s="29"/>
      <c r="D416" s="29"/>
      <c r="E416" s="36"/>
      <c r="F416" s="36"/>
      <c r="G416" s="29"/>
      <c r="H416" s="63"/>
      <c r="I416" s="61"/>
      <c r="J416" s="63">
        <f>+G416+H416+I416</f>
        <v>0</v>
      </c>
    </row>
    <row r="417" spans="1:10">
      <c r="A417" s="29"/>
      <c r="B417" s="29"/>
      <c r="C417" s="29"/>
      <c r="D417" s="29"/>
      <c r="E417" s="36"/>
      <c r="F417" s="36"/>
      <c r="G417" s="29"/>
      <c r="H417" s="63"/>
      <c r="I417" s="61"/>
      <c r="J417" s="63">
        <f>+G417+H417+I417</f>
        <v>0</v>
      </c>
    </row>
    <row r="418" spans="1:10">
      <c r="A418" s="29"/>
      <c r="B418" s="29"/>
      <c r="C418" s="29"/>
      <c r="D418" s="29"/>
      <c r="E418" s="36"/>
      <c r="F418" s="36"/>
      <c r="G418" s="29"/>
      <c r="H418" s="63"/>
      <c r="I418" s="61"/>
      <c r="J418" s="63">
        <f>+G418+H418+I418</f>
        <v>0</v>
      </c>
    </row>
    <row r="419" spans="1:10">
      <c r="A419" s="29"/>
      <c r="B419" s="29"/>
      <c r="C419" s="29"/>
      <c r="D419" s="29"/>
      <c r="E419" s="36"/>
      <c r="F419" s="36"/>
      <c r="G419" s="29"/>
      <c r="H419" s="63"/>
      <c r="I419" s="61"/>
      <c r="J419" s="63">
        <f>+G419+H419+I419</f>
        <v>0</v>
      </c>
    </row>
    <row r="420" spans="1:10">
      <c r="A420" s="29"/>
      <c r="B420" s="29"/>
      <c r="C420" s="29"/>
      <c r="D420" s="29"/>
      <c r="E420" s="36"/>
      <c r="F420" s="36"/>
      <c r="G420" s="29"/>
      <c r="H420" s="63"/>
      <c r="I420" s="61"/>
      <c r="J420" s="63">
        <f>+G420+H420+I420</f>
        <v>0</v>
      </c>
    </row>
    <row r="421" spans="1:10">
      <c r="A421" s="29"/>
      <c r="B421" s="29"/>
      <c r="C421" s="29"/>
      <c r="D421" s="29"/>
      <c r="E421" s="36"/>
      <c r="F421" s="36"/>
      <c r="G421" s="29"/>
      <c r="H421" s="63"/>
      <c r="I421" s="61"/>
      <c r="J421" s="63">
        <f>+G421+H421+I421</f>
        <v>0</v>
      </c>
    </row>
    <row r="422" spans="1:10">
      <c r="A422" s="29"/>
      <c r="B422" s="29"/>
      <c r="C422" s="29"/>
      <c r="D422" s="29"/>
      <c r="E422" s="36"/>
      <c r="F422" s="36"/>
      <c r="G422" s="29"/>
      <c r="H422" s="63"/>
      <c r="I422" s="61"/>
      <c r="J422" s="63">
        <f>+G422+H422+I422</f>
        <v>0</v>
      </c>
    </row>
    <row r="423" spans="1:10">
      <c r="A423" s="29"/>
      <c r="B423" s="29"/>
      <c r="C423" s="29"/>
      <c r="D423" s="29"/>
      <c r="E423" s="36"/>
      <c r="F423" s="36"/>
      <c r="G423" s="29"/>
      <c r="H423" s="63"/>
      <c r="I423" s="61"/>
      <c r="J423" s="63">
        <f>+G423+H423+I423</f>
        <v>0</v>
      </c>
    </row>
    <row r="424" spans="1:10">
      <c r="A424" s="29"/>
      <c r="B424" s="29"/>
      <c r="C424" s="29"/>
      <c r="D424" s="29"/>
      <c r="E424" s="36"/>
      <c r="F424" s="36"/>
      <c r="G424" s="29"/>
      <c r="H424" s="63"/>
      <c r="I424" s="61"/>
      <c r="J424" s="63">
        <f>+G424+H424+I424</f>
        <v>0</v>
      </c>
    </row>
    <row r="425" spans="1:10">
      <c r="A425" s="29"/>
      <c r="B425" s="29"/>
      <c r="C425" s="29"/>
      <c r="D425" s="29"/>
      <c r="E425" s="36"/>
      <c r="F425" s="36"/>
      <c r="G425" s="29"/>
      <c r="H425" s="63"/>
      <c r="I425" s="61"/>
      <c r="J425" s="63">
        <f>+G425+H425+I425</f>
        <v>0</v>
      </c>
    </row>
    <row r="426" spans="1:10">
      <c r="A426" s="29"/>
      <c r="B426" s="29"/>
      <c r="C426" s="29"/>
      <c r="D426" s="29"/>
      <c r="E426" s="36"/>
      <c r="F426" s="36"/>
      <c r="G426" s="29"/>
      <c r="H426" s="63"/>
      <c r="I426" s="61"/>
      <c r="J426" s="63">
        <f>+G426+H426+I426</f>
        <v>0</v>
      </c>
    </row>
    <row r="427" spans="1:10">
      <c r="A427" s="29"/>
      <c r="B427" s="29"/>
      <c r="C427" s="29"/>
      <c r="D427" s="29"/>
      <c r="E427" s="36"/>
      <c r="F427" s="36"/>
      <c r="G427" s="29"/>
      <c r="H427" s="63"/>
      <c r="I427" s="61"/>
      <c r="J427" s="63">
        <f>+G427+H427+I427</f>
        <v>0</v>
      </c>
    </row>
    <row r="428" spans="1:10">
      <c r="A428" s="29"/>
      <c r="B428" s="29"/>
      <c r="C428" s="29"/>
      <c r="D428" s="29"/>
      <c r="E428" s="36"/>
      <c r="F428" s="36"/>
      <c r="G428" s="29"/>
      <c r="H428" s="63"/>
      <c r="I428" s="61"/>
      <c r="J428" s="63">
        <f>+G428+H428+I428</f>
        <v>0</v>
      </c>
    </row>
    <row r="429" spans="1:10">
      <c r="A429" s="29"/>
      <c r="B429" s="29"/>
      <c r="C429" s="29"/>
      <c r="D429" s="29"/>
      <c r="E429" s="36"/>
      <c r="F429" s="36"/>
      <c r="G429" s="29"/>
      <c r="H429" s="63"/>
      <c r="I429" s="61"/>
      <c r="J429" s="63">
        <f>+G429+H429+I429</f>
        <v>0</v>
      </c>
    </row>
    <row r="430" spans="1:10">
      <c r="A430" s="29"/>
      <c r="B430" s="29"/>
      <c r="C430" s="29"/>
      <c r="D430" s="29"/>
      <c r="E430" s="36"/>
      <c r="F430" s="36"/>
      <c r="G430" s="29"/>
      <c r="H430" s="63"/>
      <c r="I430" s="61"/>
      <c r="J430" s="63">
        <f>+G430+H430+I430</f>
        <v>0</v>
      </c>
    </row>
    <row r="431" spans="1:10">
      <c r="A431" s="29"/>
      <c r="B431" s="29"/>
      <c r="C431" s="29"/>
      <c r="D431" s="29"/>
      <c r="E431" s="36"/>
      <c r="F431" s="36"/>
      <c r="G431" s="29"/>
      <c r="H431" s="63"/>
      <c r="I431" s="61"/>
      <c r="J431" s="63">
        <f>+G431+H431+I431</f>
        <v>0</v>
      </c>
    </row>
    <row r="432" spans="1:10">
      <c r="A432" s="29"/>
      <c r="B432" s="29"/>
      <c r="C432" s="29"/>
      <c r="D432" s="29"/>
      <c r="E432" s="36"/>
      <c r="F432" s="36"/>
      <c r="G432" s="29"/>
      <c r="H432" s="63"/>
      <c r="I432" s="61"/>
      <c r="J432" s="63">
        <f>+G432+H432+I432</f>
        <v>0</v>
      </c>
    </row>
    <row r="433" spans="1:10">
      <c r="A433" s="29"/>
      <c r="B433" s="29"/>
      <c r="C433" s="29"/>
      <c r="D433" s="29"/>
      <c r="E433" s="36"/>
      <c r="F433" s="36"/>
      <c r="G433" s="29"/>
      <c r="H433" s="63"/>
      <c r="I433" s="61"/>
      <c r="J433" s="63">
        <f>+G433+H433+I433</f>
        <v>0</v>
      </c>
    </row>
    <row r="434" spans="1:10">
      <c r="A434" s="29"/>
      <c r="B434" s="29"/>
      <c r="C434" s="29"/>
      <c r="D434" s="29"/>
      <c r="E434" s="36"/>
      <c r="F434" s="36"/>
      <c r="G434" s="29"/>
      <c r="H434" s="63"/>
      <c r="I434" s="61"/>
      <c r="J434" s="63">
        <f>+G434+H434+I434</f>
        <v>0</v>
      </c>
    </row>
    <row r="435" spans="1:10">
      <c r="A435" s="29"/>
      <c r="B435" s="29"/>
      <c r="C435" s="29"/>
      <c r="D435" s="29"/>
      <c r="E435" s="36"/>
      <c r="F435" s="36"/>
      <c r="G435" s="29"/>
      <c r="H435" s="63"/>
      <c r="I435" s="61"/>
      <c r="J435" s="63">
        <f>+G435+H435+I435</f>
        <v>0</v>
      </c>
    </row>
    <row r="436" spans="1:10">
      <c r="A436" s="29"/>
      <c r="B436" s="29"/>
      <c r="C436" s="29"/>
      <c r="D436" s="29"/>
      <c r="E436" s="36"/>
      <c r="F436" s="36"/>
      <c r="G436" s="29"/>
      <c r="H436" s="63"/>
      <c r="I436" s="61"/>
      <c r="J436" s="63">
        <f>+G436+H436+I436</f>
        <v>0</v>
      </c>
    </row>
    <row r="437" spans="1:10">
      <c r="A437" s="29"/>
      <c r="B437" s="29"/>
      <c r="C437" s="29"/>
      <c r="D437" s="29"/>
      <c r="E437" s="36"/>
      <c r="F437" s="36"/>
      <c r="G437" s="29"/>
      <c r="H437" s="63"/>
      <c r="I437" s="61"/>
      <c r="J437" s="63">
        <f>+G437+H437+I437</f>
        <v>0</v>
      </c>
    </row>
    <row r="438" spans="1:10">
      <c r="A438" s="29"/>
      <c r="B438" s="29"/>
      <c r="C438" s="29"/>
      <c r="D438" s="29"/>
      <c r="E438" s="36"/>
      <c r="F438" s="36"/>
      <c r="G438" s="29"/>
      <c r="H438" s="63"/>
      <c r="I438" s="61"/>
      <c r="J438" s="63">
        <f>+G438+H438+I438</f>
        <v>0</v>
      </c>
    </row>
    <row r="439" spans="1:10">
      <c r="A439" s="29"/>
      <c r="B439" s="29"/>
      <c r="C439" s="29"/>
      <c r="D439" s="29"/>
      <c r="E439" s="36"/>
      <c r="F439" s="36"/>
      <c r="G439" s="29"/>
      <c r="H439" s="63"/>
      <c r="I439" s="61"/>
      <c r="J439" s="63">
        <f>+G439+H439+I439</f>
        <v>0</v>
      </c>
    </row>
    <row r="440" spans="1:10">
      <c r="A440" s="29"/>
      <c r="B440" s="29"/>
      <c r="C440" s="29"/>
      <c r="D440" s="29"/>
      <c r="E440" s="36"/>
      <c r="F440" s="36"/>
      <c r="G440" s="29"/>
      <c r="H440" s="63"/>
      <c r="I440" s="61"/>
      <c r="J440" s="63">
        <f>+G440+H440+I440</f>
        <v>0</v>
      </c>
    </row>
    <row r="441" spans="1:10">
      <c r="A441" s="29"/>
      <c r="B441" s="29"/>
      <c r="C441" s="29"/>
      <c r="D441" s="29"/>
      <c r="E441" s="36"/>
      <c r="F441" s="36"/>
      <c r="G441" s="29"/>
      <c r="H441" s="63"/>
      <c r="I441" s="61"/>
      <c r="J441" s="63">
        <f>+G441+H441+I441</f>
        <v>0</v>
      </c>
    </row>
    <row r="442" spans="1:10">
      <c r="A442" s="29"/>
      <c r="B442" s="29"/>
      <c r="C442" s="29"/>
      <c r="D442" s="29"/>
      <c r="E442" s="36"/>
      <c r="F442" s="36"/>
      <c r="G442" s="29"/>
      <c r="H442" s="63"/>
      <c r="I442" s="61"/>
      <c r="J442" s="63">
        <f>+G442+H442+I442</f>
        <v>0</v>
      </c>
    </row>
    <row r="443" spans="1:10">
      <c r="A443" s="29"/>
      <c r="B443" s="29"/>
      <c r="C443" s="29"/>
      <c r="D443" s="29"/>
      <c r="E443" s="36"/>
      <c r="F443" s="36"/>
      <c r="G443" s="29"/>
      <c r="H443" s="63"/>
      <c r="I443" s="61"/>
      <c r="J443" s="63">
        <f>+G443+H443+I443</f>
        <v>0</v>
      </c>
    </row>
    <row r="444" spans="1:10">
      <c r="A444" s="29"/>
      <c r="B444" s="29"/>
      <c r="C444" s="29"/>
      <c r="D444" s="29"/>
      <c r="E444" s="36"/>
      <c r="F444" s="36"/>
      <c r="G444" s="29"/>
      <c r="H444" s="63"/>
      <c r="I444" s="61"/>
      <c r="J444" s="63">
        <f>+G444+H444+I444</f>
        <v>0</v>
      </c>
    </row>
    <row r="445" spans="1:10">
      <c r="A445" s="29"/>
      <c r="B445" s="29"/>
      <c r="C445" s="29"/>
      <c r="D445" s="29"/>
      <c r="E445" s="36"/>
      <c r="F445" s="36"/>
      <c r="G445" s="29"/>
      <c r="H445" s="63"/>
      <c r="I445" s="61"/>
      <c r="J445" s="63">
        <f>+G445+H445+I445</f>
        <v>0</v>
      </c>
    </row>
    <row r="446" spans="1:10">
      <c r="A446" s="29"/>
      <c r="B446" s="29"/>
      <c r="C446" s="29"/>
      <c r="D446" s="29"/>
      <c r="E446" s="36"/>
      <c r="F446" s="36"/>
      <c r="G446" s="29"/>
      <c r="H446" s="63"/>
      <c r="I446" s="61"/>
      <c r="J446" s="63">
        <f>+G446+H446+I446</f>
        <v>0</v>
      </c>
    </row>
    <row r="447" spans="1:10">
      <c r="A447" s="29"/>
      <c r="B447" s="29"/>
      <c r="C447" s="29"/>
      <c r="D447" s="29"/>
      <c r="E447" s="36"/>
      <c r="F447" s="36"/>
      <c r="G447" s="29"/>
      <c r="H447" s="63"/>
      <c r="I447" s="61"/>
      <c r="J447" s="63">
        <f>+G447+H447+I447</f>
        <v>0</v>
      </c>
    </row>
    <row r="448" spans="1:10">
      <c r="A448" s="29"/>
      <c r="B448" s="29"/>
      <c r="C448" s="29"/>
      <c r="D448" s="29"/>
      <c r="E448" s="36"/>
      <c r="F448" s="36"/>
      <c r="G448" s="29"/>
      <c r="H448" s="63"/>
      <c r="I448" s="61"/>
      <c r="J448" s="63">
        <f>+G448+H448+I448</f>
        <v>0</v>
      </c>
    </row>
    <row r="449" spans="1:10">
      <c r="A449" s="29"/>
      <c r="B449" s="29"/>
      <c r="C449" s="29"/>
      <c r="D449" s="29"/>
      <c r="E449" s="36"/>
      <c r="F449" s="36"/>
      <c r="G449" s="29"/>
      <c r="H449" s="63"/>
      <c r="I449" s="61"/>
      <c r="J449" s="63">
        <f>+G449+H449+I449</f>
        <v>0</v>
      </c>
    </row>
    <row r="450" spans="1:10">
      <c r="A450" s="29"/>
      <c r="B450" s="29"/>
      <c r="C450" s="29"/>
      <c r="D450" s="29"/>
      <c r="E450" s="36"/>
      <c r="F450" s="36"/>
      <c r="G450" s="29"/>
      <c r="H450" s="63"/>
      <c r="I450" s="61"/>
      <c r="J450" s="63">
        <f>+G450+H450+I450</f>
        <v>0</v>
      </c>
    </row>
    <row r="451" spans="1:10">
      <c r="A451" s="29"/>
      <c r="B451" s="29"/>
      <c r="C451" s="29"/>
      <c r="D451" s="29"/>
      <c r="E451" s="36"/>
      <c r="F451" s="36"/>
      <c r="G451" s="29"/>
      <c r="H451" s="63"/>
      <c r="I451" s="61"/>
      <c r="J451" s="63">
        <f>+G451+H451+I451</f>
        <v>0</v>
      </c>
    </row>
    <row r="452" spans="1:10">
      <c r="A452" s="29"/>
      <c r="B452" s="29"/>
      <c r="C452" s="29"/>
      <c r="D452" s="29"/>
      <c r="E452" s="36"/>
      <c r="F452" s="36"/>
      <c r="G452" s="29"/>
      <c r="H452" s="63"/>
      <c r="I452" s="61"/>
      <c r="J452" s="63">
        <f>+G452+H452+I452</f>
        <v>0</v>
      </c>
    </row>
    <row r="453" spans="1:10">
      <c r="A453" s="29"/>
      <c r="B453" s="29"/>
      <c r="C453" s="29"/>
      <c r="D453" s="29"/>
      <c r="E453" s="36"/>
      <c r="F453" s="36"/>
      <c r="G453" s="29"/>
      <c r="H453" s="63"/>
      <c r="I453" s="61"/>
      <c r="J453" s="63">
        <f>+G453+H453+I453</f>
        <v>0</v>
      </c>
    </row>
    <row r="454" spans="1:10">
      <c r="A454" s="29"/>
      <c r="B454" s="29"/>
      <c r="C454" s="29"/>
      <c r="D454" s="29"/>
      <c r="E454" s="36"/>
      <c r="F454" s="36"/>
      <c r="G454" s="29"/>
      <c r="H454" s="63"/>
      <c r="I454" s="61"/>
      <c r="J454" s="63">
        <f>+G454+H454+I454</f>
        <v>0</v>
      </c>
    </row>
    <row r="455" spans="1:10">
      <c r="A455" s="29"/>
      <c r="B455" s="29"/>
      <c r="C455" s="29"/>
      <c r="D455" s="29"/>
      <c r="E455" s="36"/>
      <c r="F455" s="36"/>
      <c r="G455" s="29"/>
      <c r="H455" s="63"/>
      <c r="I455" s="61"/>
      <c r="J455" s="63">
        <f>+G455+H455+I455</f>
        <v>0</v>
      </c>
    </row>
    <row r="456" spans="1:10">
      <c r="A456" s="29"/>
      <c r="B456" s="29"/>
      <c r="C456" s="29"/>
      <c r="D456" s="29"/>
      <c r="E456" s="36"/>
      <c r="F456" s="36"/>
      <c r="G456" s="29"/>
      <c r="H456" s="63"/>
      <c r="I456" s="61"/>
      <c r="J456" s="63">
        <f>+G456+H456+I456</f>
        <v>0</v>
      </c>
    </row>
    <row r="457" spans="1:10">
      <c r="A457" s="29"/>
      <c r="B457" s="29"/>
      <c r="C457" s="29"/>
      <c r="D457" s="29"/>
      <c r="E457" s="36"/>
      <c r="F457" s="36"/>
      <c r="G457" s="29"/>
      <c r="H457" s="63"/>
      <c r="I457" s="61"/>
      <c r="J457" s="63">
        <f>+G457+H457+I457</f>
        <v>0</v>
      </c>
    </row>
    <row r="458" spans="1:10">
      <c r="A458" s="29"/>
      <c r="B458" s="29"/>
      <c r="C458" s="29"/>
      <c r="D458" s="29"/>
      <c r="E458" s="36"/>
      <c r="F458" s="36"/>
      <c r="G458" s="29"/>
      <c r="H458" s="63"/>
      <c r="I458" s="61"/>
      <c r="J458" s="63">
        <f>+G458+H458+I458</f>
        <v>0</v>
      </c>
    </row>
    <row r="459" spans="1:10">
      <c r="A459" s="29"/>
      <c r="B459" s="29"/>
      <c r="C459" s="29"/>
      <c r="D459" s="29"/>
      <c r="E459" s="36"/>
      <c r="F459" s="36"/>
      <c r="G459" s="29"/>
      <c r="H459" s="63"/>
      <c r="I459" s="61"/>
      <c r="J459" s="63">
        <f>+G459+H459+I459</f>
        <v>0</v>
      </c>
    </row>
    <row r="460" spans="1:10">
      <c r="A460" s="29"/>
      <c r="B460" s="29"/>
      <c r="C460" s="29"/>
      <c r="D460" s="29"/>
      <c r="E460" s="36"/>
      <c r="F460" s="36"/>
      <c r="G460" s="29"/>
      <c r="H460" s="63"/>
      <c r="I460" s="61"/>
      <c r="J460" s="63">
        <f>+G460+H460+I460</f>
        <v>0</v>
      </c>
    </row>
    <row r="461" spans="1:10">
      <c r="A461" s="29"/>
      <c r="B461" s="29"/>
      <c r="C461" s="29"/>
      <c r="D461" s="29"/>
      <c r="E461" s="36"/>
      <c r="F461" s="36"/>
      <c r="G461" s="29"/>
      <c r="H461" s="63"/>
      <c r="I461" s="61"/>
      <c r="J461" s="63">
        <f>+G461+H461+I461</f>
        <v>0</v>
      </c>
    </row>
    <row r="462" spans="1:10">
      <c r="A462" s="29"/>
      <c r="B462" s="29"/>
      <c r="C462" s="29"/>
      <c r="D462" s="29"/>
      <c r="E462" s="36"/>
      <c r="F462" s="36"/>
      <c r="G462" s="29"/>
      <c r="H462" s="63"/>
      <c r="I462" s="61"/>
      <c r="J462" s="63">
        <f>+G462+H462+I462</f>
        <v>0</v>
      </c>
    </row>
    <row r="463" spans="1:10">
      <c r="A463" s="29"/>
      <c r="B463" s="29"/>
      <c r="C463" s="29"/>
      <c r="D463" s="29"/>
      <c r="E463" s="36"/>
      <c r="F463" s="36"/>
      <c r="G463" s="29"/>
      <c r="H463" s="63"/>
      <c r="I463" s="61"/>
      <c r="J463" s="63">
        <f>+G463+H463+I463</f>
        <v>0</v>
      </c>
    </row>
    <row r="464" spans="1:10">
      <c r="A464" s="29"/>
      <c r="B464" s="29"/>
      <c r="C464" s="29"/>
      <c r="D464" s="29"/>
      <c r="E464" s="36"/>
      <c r="F464" s="36"/>
      <c r="G464" s="29"/>
      <c r="H464" s="63"/>
      <c r="I464" s="61"/>
      <c r="J464" s="63">
        <f>+G464+H464+I464</f>
        <v>0</v>
      </c>
    </row>
    <row r="465" spans="1:10">
      <c r="A465" s="29"/>
      <c r="B465" s="29"/>
      <c r="C465" s="29"/>
      <c r="D465" s="29"/>
      <c r="E465" s="36"/>
      <c r="F465" s="36"/>
      <c r="G465" s="29"/>
      <c r="H465" s="63"/>
      <c r="I465" s="61"/>
      <c r="J465" s="63">
        <f>+G465+H465+I465</f>
        <v>0</v>
      </c>
    </row>
    <row r="466" spans="1:10">
      <c r="A466" s="29"/>
      <c r="B466" s="29"/>
      <c r="C466" s="29"/>
      <c r="D466" s="29"/>
      <c r="E466" s="36"/>
      <c r="F466" s="36"/>
      <c r="G466" s="29"/>
      <c r="H466" s="63"/>
      <c r="I466" s="61"/>
      <c r="J466" s="63">
        <f>+G466+H466+I466</f>
        <v>0</v>
      </c>
    </row>
    <row r="467" spans="1:10">
      <c r="A467" s="29"/>
      <c r="B467" s="29"/>
      <c r="C467" s="29"/>
      <c r="D467" s="29"/>
      <c r="E467" s="36"/>
      <c r="F467" s="36"/>
      <c r="G467" s="29"/>
      <c r="H467" s="63"/>
      <c r="I467" s="61"/>
      <c r="J467" s="63">
        <f>+G467+H467+I467</f>
        <v>0</v>
      </c>
    </row>
    <row r="468" spans="1:10">
      <c r="A468" s="29"/>
      <c r="B468" s="29"/>
      <c r="C468" s="29"/>
      <c r="D468" s="29"/>
      <c r="E468" s="36"/>
      <c r="F468" s="36"/>
      <c r="G468" s="29"/>
      <c r="H468" s="63"/>
      <c r="I468" s="61"/>
      <c r="J468" s="63">
        <f>+G468+H468+I468</f>
        <v>0</v>
      </c>
    </row>
    <row r="469" spans="1:10">
      <c r="A469" s="29"/>
      <c r="B469" s="29"/>
      <c r="C469" s="29"/>
      <c r="D469" s="29"/>
      <c r="E469" s="36"/>
      <c r="F469" s="36"/>
      <c r="G469" s="29"/>
      <c r="H469" s="63"/>
      <c r="I469" s="61"/>
      <c r="J469" s="63">
        <f>+G469+H469+I469</f>
        <v>0</v>
      </c>
    </row>
    <row r="470" spans="1:10">
      <c r="A470" s="29"/>
      <c r="B470" s="29"/>
      <c r="C470" s="29"/>
      <c r="D470" s="29"/>
      <c r="E470" s="36"/>
      <c r="F470" s="36"/>
      <c r="G470" s="29"/>
      <c r="H470" s="63"/>
      <c r="I470" s="61"/>
      <c r="J470" s="63">
        <f>+G470+H470+I470</f>
        <v>0</v>
      </c>
    </row>
    <row r="471" spans="1:10">
      <c r="A471" s="29"/>
      <c r="B471" s="29"/>
      <c r="C471" s="29"/>
      <c r="D471" s="29"/>
      <c r="E471" s="36"/>
      <c r="F471" s="36"/>
      <c r="G471" s="29"/>
      <c r="H471" s="63"/>
      <c r="I471" s="61"/>
      <c r="J471" s="63">
        <f>+G471+H471+I471</f>
        <v>0</v>
      </c>
    </row>
    <row r="472" spans="1:10">
      <c r="A472" s="29"/>
      <c r="B472" s="29"/>
      <c r="C472" s="29"/>
      <c r="D472" s="29"/>
      <c r="E472" s="36"/>
      <c r="F472" s="36"/>
      <c r="G472" s="29"/>
      <c r="H472" s="63"/>
      <c r="I472" s="61"/>
      <c r="J472" s="63">
        <f>+G472+H472+I472</f>
        <v>0</v>
      </c>
    </row>
    <row r="473" spans="1:10">
      <c r="A473" s="29"/>
      <c r="B473" s="29"/>
      <c r="C473" s="29"/>
      <c r="D473" s="29"/>
      <c r="E473" s="36"/>
      <c r="F473" s="36"/>
      <c r="G473" s="29"/>
      <c r="H473" s="63"/>
      <c r="I473" s="61"/>
      <c r="J473" s="63">
        <f>+G473+H473+I473</f>
        <v>0</v>
      </c>
    </row>
    <row r="474" spans="1:10">
      <c r="A474" s="29"/>
      <c r="B474" s="29"/>
      <c r="C474" s="29"/>
      <c r="D474" s="29"/>
      <c r="E474" s="36"/>
      <c r="F474" s="36"/>
      <c r="G474" s="29"/>
      <c r="H474" s="63"/>
      <c r="I474" s="61"/>
      <c r="J474" s="63">
        <f>+G474+H474+I474</f>
        <v>0</v>
      </c>
    </row>
    <row r="475" spans="1:10">
      <c r="A475" s="29"/>
      <c r="B475" s="29"/>
      <c r="C475" s="29"/>
      <c r="D475" s="29"/>
      <c r="E475" s="36"/>
      <c r="F475" s="36"/>
      <c r="G475" s="29"/>
      <c r="H475" s="63"/>
      <c r="I475" s="61"/>
      <c r="J475" s="63">
        <f>+G475+H475+I475</f>
        <v>0</v>
      </c>
    </row>
    <row r="476" spans="1:10">
      <c r="A476" s="29"/>
      <c r="B476" s="29"/>
      <c r="C476" s="29"/>
      <c r="D476" s="29"/>
      <c r="E476" s="36"/>
      <c r="F476" s="36"/>
      <c r="G476" s="29"/>
      <c r="H476" s="63"/>
      <c r="I476" s="61"/>
      <c r="J476" s="63">
        <f>+G476+H476+I476</f>
        <v>0</v>
      </c>
    </row>
    <row r="477" spans="1:10">
      <c r="A477" s="29"/>
      <c r="B477" s="29"/>
      <c r="C477" s="29"/>
      <c r="D477" s="29"/>
      <c r="E477" s="36"/>
      <c r="F477" s="36"/>
      <c r="G477" s="29"/>
      <c r="H477" s="63"/>
      <c r="I477" s="61"/>
      <c r="J477" s="63">
        <f>+G477+H477+I477</f>
        <v>0</v>
      </c>
    </row>
    <row r="478" spans="1:10">
      <c r="A478" s="29"/>
      <c r="B478" s="29"/>
      <c r="C478" s="29"/>
      <c r="D478" s="29"/>
      <c r="E478" s="36"/>
      <c r="F478" s="36"/>
      <c r="G478" s="29"/>
      <c r="H478" s="63"/>
      <c r="I478" s="61"/>
      <c r="J478" s="63">
        <f>+G478+H478+I478</f>
        <v>0</v>
      </c>
    </row>
    <row r="479" spans="1:10">
      <c r="A479" s="29"/>
      <c r="B479" s="29"/>
      <c r="C479" s="29"/>
      <c r="D479" s="29"/>
      <c r="E479" s="36"/>
      <c r="F479" s="36"/>
      <c r="G479" s="29"/>
      <c r="H479" s="63"/>
      <c r="I479" s="61"/>
      <c r="J479" s="63">
        <f>+G479+H479+I479</f>
        <v>0</v>
      </c>
    </row>
    <row r="480" spans="1:10">
      <c r="A480" s="29"/>
      <c r="B480" s="29"/>
      <c r="C480" s="29"/>
      <c r="D480" s="29"/>
      <c r="E480" s="36"/>
      <c r="F480" s="36"/>
      <c r="G480" s="29"/>
      <c r="H480" s="63"/>
      <c r="I480" s="61"/>
      <c r="J480" s="63">
        <f>+G480+H480+I480</f>
        <v>0</v>
      </c>
    </row>
    <row r="481" spans="1:10">
      <c r="A481" s="29"/>
      <c r="B481" s="29"/>
      <c r="C481" s="29"/>
      <c r="D481" s="29"/>
      <c r="E481" s="36"/>
      <c r="F481" s="36"/>
      <c r="G481" s="29"/>
      <c r="H481" s="63"/>
      <c r="I481" s="61"/>
      <c r="J481" s="63">
        <f>+G481+H481+I481</f>
        <v>0</v>
      </c>
    </row>
    <row r="482" spans="1:10">
      <c r="A482" s="29"/>
      <c r="B482" s="29"/>
      <c r="C482" s="29"/>
      <c r="D482" s="29"/>
      <c r="E482" s="36"/>
      <c r="F482" s="36"/>
      <c r="G482" s="29"/>
      <c r="H482" s="63"/>
      <c r="I482" s="61"/>
      <c r="J482" s="63">
        <f>+G482+H482+I482</f>
        <v>0</v>
      </c>
    </row>
    <row r="483" spans="1:10">
      <c r="A483" s="29"/>
      <c r="B483" s="29"/>
      <c r="C483" s="29"/>
      <c r="D483" s="29"/>
      <c r="E483" s="36"/>
      <c r="F483" s="36"/>
      <c r="G483" s="29"/>
      <c r="H483" s="63"/>
      <c r="I483" s="61"/>
      <c r="J483" s="63">
        <f>+G483+H483+I483</f>
        <v>0</v>
      </c>
    </row>
    <row r="484" spans="1:10">
      <c r="A484" s="29"/>
      <c r="B484" s="29"/>
      <c r="C484" s="29"/>
      <c r="D484" s="29"/>
      <c r="E484" s="36"/>
      <c r="F484" s="36"/>
      <c r="G484" s="29"/>
      <c r="H484" s="63"/>
      <c r="I484" s="61"/>
      <c r="J484" s="63">
        <f>+G484+H484+I484</f>
        <v>0</v>
      </c>
    </row>
    <row r="485" spans="1:10">
      <c r="A485" s="29"/>
      <c r="B485" s="29"/>
      <c r="C485" s="29"/>
      <c r="D485" s="29"/>
      <c r="E485" s="36"/>
      <c r="F485" s="36"/>
      <c r="G485" s="29"/>
      <c r="H485" s="63"/>
      <c r="I485" s="61"/>
      <c r="J485" s="63">
        <f>+G485+H485+I485</f>
        <v>0</v>
      </c>
    </row>
    <row r="486" spans="1:10">
      <c r="A486" s="29"/>
      <c r="B486" s="29"/>
      <c r="C486" s="29"/>
      <c r="D486" s="29"/>
      <c r="E486" s="36"/>
      <c r="F486" s="36"/>
      <c r="G486" s="29"/>
      <c r="H486" s="63"/>
      <c r="I486" s="61"/>
      <c r="J486" s="63">
        <f>+G486+H486+I486</f>
        <v>0</v>
      </c>
    </row>
    <row r="487" spans="1:10">
      <c r="A487" s="29"/>
      <c r="B487" s="29"/>
      <c r="C487" s="29"/>
      <c r="D487" s="29"/>
      <c r="E487" s="36"/>
      <c r="F487" s="36"/>
      <c r="G487" s="29"/>
      <c r="H487" s="63"/>
      <c r="I487" s="61"/>
      <c r="J487" s="63">
        <f>+G487+H487+I487</f>
        <v>0</v>
      </c>
    </row>
    <row r="488" spans="1:10">
      <c r="A488" s="29"/>
      <c r="B488" s="29"/>
      <c r="C488" s="29"/>
      <c r="D488" s="29"/>
      <c r="E488" s="36"/>
      <c r="F488" s="36"/>
      <c r="G488" s="29"/>
      <c r="H488" s="63"/>
      <c r="I488" s="61"/>
      <c r="J488" s="63">
        <f>+G488+H488+I488</f>
        <v>0</v>
      </c>
    </row>
    <row r="489" spans="1:10">
      <c r="A489" s="29"/>
      <c r="B489" s="29"/>
      <c r="C489" s="29"/>
      <c r="D489" s="29"/>
      <c r="E489" s="36"/>
      <c r="F489" s="36"/>
      <c r="G489" s="29"/>
      <c r="H489" s="63"/>
      <c r="I489" s="61"/>
      <c r="J489" s="63">
        <f>+G489+H489+I489</f>
        <v>0</v>
      </c>
    </row>
    <row r="490" spans="1:10">
      <c r="A490" s="29"/>
      <c r="B490" s="29"/>
      <c r="C490" s="29"/>
      <c r="D490" s="29"/>
      <c r="E490" s="36"/>
      <c r="F490" s="36"/>
      <c r="G490" s="29"/>
      <c r="H490" s="63"/>
      <c r="I490" s="61"/>
      <c r="J490" s="63">
        <f>+G490+H490+I490</f>
        <v>0</v>
      </c>
    </row>
    <row r="491" spans="1:10">
      <c r="A491" s="29"/>
      <c r="B491" s="29"/>
      <c r="C491" s="29"/>
      <c r="D491" s="29"/>
      <c r="E491" s="36"/>
      <c r="F491" s="36"/>
      <c r="G491" s="29"/>
      <c r="H491" s="63"/>
      <c r="I491" s="61"/>
      <c r="J491" s="63">
        <f>+G491+H491+I491</f>
        <v>0</v>
      </c>
    </row>
    <row r="492" spans="1:10">
      <c r="A492" s="29"/>
      <c r="B492" s="29"/>
      <c r="C492" s="29"/>
      <c r="D492" s="29"/>
      <c r="E492" s="36"/>
      <c r="F492" s="36"/>
      <c r="G492" s="29"/>
      <c r="H492" s="63"/>
      <c r="I492" s="61"/>
      <c r="J492" s="63">
        <f>+G492+H492+I492</f>
        <v>0</v>
      </c>
    </row>
    <row r="493" spans="1:10">
      <c r="A493" s="29"/>
      <c r="B493" s="29"/>
      <c r="C493" s="29"/>
      <c r="D493" s="29"/>
      <c r="E493" s="36"/>
      <c r="F493" s="36"/>
      <c r="G493" s="29"/>
      <c r="H493" s="63"/>
      <c r="I493" s="61"/>
      <c r="J493" s="63">
        <f>+G493+H493+I493</f>
        <v>0</v>
      </c>
    </row>
    <row r="494" spans="1:10">
      <c r="A494" s="29"/>
      <c r="B494" s="29"/>
      <c r="C494" s="29"/>
      <c r="D494" s="29"/>
      <c r="E494" s="36"/>
      <c r="F494" s="36"/>
      <c r="G494" s="29"/>
      <c r="H494" s="63"/>
      <c r="I494" s="61"/>
      <c r="J494" s="63">
        <f>+G494+H494+I494</f>
        <v>0</v>
      </c>
    </row>
    <row r="495" spans="1:10">
      <c r="A495" s="29"/>
      <c r="B495" s="29"/>
      <c r="C495" s="29"/>
      <c r="D495" s="29"/>
      <c r="E495" s="36"/>
      <c r="F495" s="36"/>
      <c r="G495" s="29"/>
      <c r="H495" s="63"/>
      <c r="I495" s="61"/>
      <c r="J495" s="63">
        <f>+G495+H495+I495</f>
        <v>0</v>
      </c>
    </row>
    <row r="496" spans="1:10">
      <c r="A496" s="29"/>
      <c r="B496" s="29"/>
      <c r="C496" s="29"/>
      <c r="D496" s="29"/>
      <c r="E496" s="36"/>
      <c r="F496" s="36"/>
      <c r="G496" s="29"/>
      <c r="H496" s="63"/>
      <c r="I496" s="61"/>
      <c r="J496" s="63">
        <f>+G496+H496+I496</f>
        <v>0</v>
      </c>
    </row>
    <row r="497" spans="1:10">
      <c r="A497" s="29"/>
      <c r="B497" s="29"/>
      <c r="C497" s="29"/>
      <c r="D497" s="29"/>
      <c r="E497" s="36"/>
      <c r="F497" s="36"/>
      <c r="G497" s="29"/>
      <c r="H497" s="63"/>
      <c r="I497" s="61"/>
      <c r="J497" s="63">
        <f>+G497+H497+I497</f>
        <v>0</v>
      </c>
    </row>
    <row r="498" spans="1:10">
      <c r="A498" s="29"/>
      <c r="B498" s="29"/>
      <c r="C498" s="29"/>
      <c r="D498" s="29"/>
      <c r="E498" s="36"/>
      <c r="F498" s="36"/>
      <c r="G498" s="29"/>
      <c r="H498" s="63"/>
      <c r="I498" s="61"/>
      <c r="J498" s="63">
        <f>+G498+H498+I498</f>
        <v>0</v>
      </c>
    </row>
    <row r="499" spans="1:10">
      <c r="A499" s="29"/>
      <c r="B499" s="29"/>
      <c r="C499" s="29"/>
      <c r="D499" s="29"/>
      <c r="E499" s="36"/>
      <c r="F499" s="36"/>
      <c r="G499" s="29"/>
      <c r="H499" s="63"/>
      <c r="I499" s="61"/>
      <c r="J499" s="63">
        <f>+G499+H499+I499</f>
        <v>0</v>
      </c>
    </row>
    <row r="500" spans="1:10">
      <c r="A500" s="29"/>
      <c r="B500" s="29"/>
      <c r="C500" s="29"/>
      <c r="D500" s="29"/>
      <c r="E500" s="36"/>
      <c r="F500" s="36"/>
      <c r="G500" s="29"/>
      <c r="H500" s="63"/>
      <c r="I500" s="61"/>
      <c r="J500" s="63">
        <f>+G500+H500+I500</f>
        <v>0</v>
      </c>
    </row>
    <row r="501" spans="1:10">
      <c r="A501" s="29"/>
      <c r="B501" s="29"/>
      <c r="C501" s="29"/>
      <c r="D501" s="29"/>
      <c r="E501" s="36"/>
      <c r="F501" s="36"/>
      <c r="G501" s="29"/>
      <c r="H501" s="63"/>
      <c r="I501" s="61"/>
      <c r="J501" s="63">
        <f>+G501+H501+I501</f>
        <v>0</v>
      </c>
    </row>
    <row r="502" spans="1:10">
      <c r="A502" s="29"/>
      <c r="B502" s="29"/>
      <c r="C502" s="29"/>
      <c r="D502" s="29"/>
      <c r="E502" s="36"/>
      <c r="F502" s="36"/>
      <c r="G502" s="29"/>
      <c r="H502" s="63"/>
      <c r="I502" s="61"/>
      <c r="J502" s="63">
        <f>+G502+H502+I502</f>
        <v>0</v>
      </c>
    </row>
    <row r="503" spans="1:10">
      <c r="A503" s="29"/>
      <c r="B503" s="29"/>
      <c r="C503" s="29"/>
      <c r="D503" s="29"/>
      <c r="E503" s="36"/>
      <c r="F503" s="36"/>
      <c r="G503" s="29"/>
      <c r="H503" s="63"/>
      <c r="I503" s="61"/>
      <c r="J503" s="63">
        <f>+G503+H503+I503</f>
        <v>0</v>
      </c>
    </row>
    <row r="504" spans="1:10">
      <c r="A504" s="29"/>
      <c r="B504" s="29"/>
      <c r="C504" s="29"/>
      <c r="D504" s="29"/>
      <c r="E504" s="36"/>
      <c r="F504" s="36"/>
      <c r="G504" s="29"/>
      <c r="H504" s="63"/>
      <c r="I504" s="61"/>
      <c r="J504" s="63">
        <f>+G504+H504+I504</f>
        <v>0</v>
      </c>
    </row>
    <row r="505" spans="1:10">
      <c r="A505" s="29"/>
      <c r="B505" s="29"/>
      <c r="C505" s="29"/>
      <c r="D505" s="29"/>
      <c r="E505" s="36"/>
      <c r="F505" s="36"/>
      <c r="G505" s="29"/>
      <c r="H505" s="63"/>
      <c r="I505" s="61"/>
      <c r="J505" s="63">
        <f>+G505+H505+I505</f>
        <v>0</v>
      </c>
    </row>
    <row r="506" spans="1:10">
      <c r="A506" s="29"/>
      <c r="B506" s="29"/>
      <c r="C506" s="29"/>
      <c r="D506" s="29"/>
      <c r="E506" s="36"/>
      <c r="F506" s="36"/>
      <c r="G506" s="29"/>
      <c r="H506" s="63"/>
      <c r="I506" s="61"/>
      <c r="J506" s="63">
        <f>+G506+H506+I506</f>
        <v>0</v>
      </c>
    </row>
    <row r="507" spans="1:10">
      <c r="A507" s="29"/>
      <c r="B507" s="29"/>
      <c r="C507" s="29"/>
      <c r="D507" s="29"/>
      <c r="E507" s="36"/>
      <c r="F507" s="36"/>
      <c r="G507" s="29"/>
      <c r="H507" s="63"/>
      <c r="I507" s="61"/>
      <c r="J507" s="63">
        <f>+G507+H507+I507</f>
        <v>0</v>
      </c>
    </row>
    <row r="508" spans="1:10">
      <c r="A508" s="29"/>
      <c r="B508" s="29"/>
      <c r="C508" s="29"/>
      <c r="D508" s="29"/>
      <c r="E508" s="36"/>
      <c r="F508" s="36"/>
      <c r="G508" s="29"/>
      <c r="H508" s="63"/>
      <c r="I508" s="61"/>
      <c r="J508" s="63">
        <f>+G508+H508+I508</f>
        <v>0</v>
      </c>
    </row>
    <row r="509" spans="1:10">
      <c r="A509" s="29"/>
      <c r="B509" s="29"/>
      <c r="C509" s="29"/>
      <c r="D509" s="29"/>
      <c r="E509" s="36"/>
      <c r="F509" s="36"/>
      <c r="G509" s="29"/>
      <c r="H509" s="63"/>
      <c r="I509" s="61"/>
      <c r="J509" s="63">
        <f>+G509+H509+I509</f>
        <v>0</v>
      </c>
    </row>
    <row r="510" spans="1:10">
      <c r="A510" s="29"/>
      <c r="B510" s="29"/>
      <c r="C510" s="29"/>
      <c r="D510" s="29"/>
      <c r="E510" s="36"/>
      <c r="F510" s="36"/>
      <c r="G510" s="29"/>
      <c r="H510" s="63"/>
      <c r="I510" s="61"/>
      <c r="J510" s="63">
        <f>+G510+H510+I510</f>
        <v>0</v>
      </c>
    </row>
    <row r="511" spans="1:10">
      <c r="A511" s="29"/>
      <c r="B511" s="29"/>
      <c r="C511" s="29"/>
      <c r="D511" s="29"/>
      <c r="E511" s="36"/>
      <c r="F511" s="36"/>
      <c r="G511" s="29"/>
      <c r="H511" s="63"/>
      <c r="I511" s="61"/>
      <c r="J511" s="63">
        <f>+G511+H511+I511</f>
        <v>0</v>
      </c>
    </row>
    <row r="512" spans="1:10">
      <c r="A512" s="29"/>
      <c r="B512" s="29"/>
      <c r="C512" s="29"/>
      <c r="D512" s="29"/>
      <c r="E512" s="36"/>
      <c r="F512" s="36"/>
      <c r="G512" s="29"/>
      <c r="H512" s="63"/>
      <c r="I512" s="61"/>
      <c r="J512" s="63">
        <f>+G512+H512+I512</f>
        <v>0</v>
      </c>
    </row>
    <row r="513" spans="1:10">
      <c r="A513" s="29"/>
      <c r="B513" s="29"/>
      <c r="C513" s="29"/>
      <c r="D513" s="29"/>
      <c r="E513" s="36"/>
      <c r="F513" s="36"/>
      <c r="G513" s="29"/>
      <c r="H513" s="63"/>
      <c r="I513" s="61"/>
      <c r="J513" s="63">
        <f>+G513+H513+I513</f>
        <v>0</v>
      </c>
    </row>
    <row r="514" spans="1:10">
      <c r="A514" s="29"/>
      <c r="B514" s="29"/>
      <c r="C514" s="29"/>
      <c r="D514" s="29"/>
      <c r="E514" s="36"/>
      <c r="F514" s="36"/>
      <c r="G514" s="29"/>
      <c r="H514" s="63"/>
      <c r="I514" s="61"/>
      <c r="J514" s="63">
        <f>+G514+H514+I514</f>
        <v>0</v>
      </c>
    </row>
    <row r="515" spans="1:10">
      <c r="A515" s="29"/>
      <c r="B515" s="29"/>
      <c r="C515" s="29"/>
      <c r="D515" s="29"/>
      <c r="E515" s="36"/>
      <c r="F515" s="36"/>
      <c r="G515" s="29"/>
      <c r="H515" s="63"/>
      <c r="I515" s="61"/>
      <c r="J515" s="63">
        <f>+G515+H515+I515</f>
        <v>0</v>
      </c>
    </row>
    <row r="516" spans="1:10">
      <c r="A516" s="29"/>
      <c r="B516" s="29"/>
      <c r="C516" s="29"/>
      <c r="D516" s="29"/>
      <c r="E516" s="36"/>
      <c r="F516" s="36"/>
      <c r="G516" s="29"/>
      <c r="H516" s="63"/>
      <c r="I516" s="61"/>
      <c r="J516" s="63">
        <f>+G516+H516+I516</f>
        <v>0</v>
      </c>
    </row>
    <row r="517" spans="1:10">
      <c r="A517" s="29"/>
      <c r="B517" s="29"/>
      <c r="C517" s="29"/>
      <c r="D517" s="29"/>
      <c r="E517" s="36"/>
      <c r="F517" s="36"/>
      <c r="G517" s="29"/>
      <c r="H517" s="63"/>
      <c r="I517" s="61"/>
      <c r="J517" s="63">
        <f>+G517+H517+I517</f>
        <v>0</v>
      </c>
    </row>
    <row r="518" spans="1:10">
      <c r="A518" s="29"/>
      <c r="B518" s="29"/>
      <c r="C518" s="29"/>
      <c r="D518" s="29"/>
      <c r="E518" s="36"/>
      <c r="F518" s="36"/>
      <c r="G518" s="29"/>
      <c r="H518" s="63"/>
      <c r="I518" s="61"/>
      <c r="J518" s="63">
        <f>+G518+H518+I518</f>
        <v>0</v>
      </c>
    </row>
    <row r="519" spans="1:10">
      <c r="A519" s="29"/>
      <c r="B519" s="29"/>
      <c r="C519" s="29"/>
      <c r="D519" s="29"/>
      <c r="E519" s="36"/>
      <c r="F519" s="36"/>
      <c r="G519" s="29"/>
      <c r="H519" s="63"/>
      <c r="I519" s="61"/>
      <c r="J519" s="63">
        <f>+G519+H519+I519</f>
        <v>0</v>
      </c>
    </row>
    <row r="520" spans="1:10">
      <c r="A520" s="29"/>
      <c r="B520" s="29"/>
      <c r="C520" s="29"/>
      <c r="D520" s="29"/>
      <c r="E520" s="36"/>
      <c r="F520" s="36"/>
      <c r="G520" s="29"/>
      <c r="H520" s="63"/>
      <c r="I520" s="61"/>
      <c r="J520" s="63">
        <f>+G520+H520+I520</f>
        <v>0</v>
      </c>
    </row>
    <row r="521" spans="1:10">
      <c r="A521" s="29"/>
      <c r="B521" s="29"/>
      <c r="C521" s="29"/>
      <c r="D521" s="29"/>
      <c r="E521" s="36"/>
      <c r="F521" s="36"/>
      <c r="G521" s="29"/>
      <c r="H521" s="63"/>
      <c r="I521" s="61"/>
      <c r="J521" s="63">
        <f>+G521+H521+I521</f>
        <v>0</v>
      </c>
    </row>
    <row r="522" spans="1:10">
      <c r="A522" s="29"/>
      <c r="B522" s="29"/>
      <c r="C522" s="29"/>
      <c r="D522" s="29"/>
      <c r="E522" s="36"/>
      <c r="F522" s="36"/>
      <c r="G522" s="29"/>
      <c r="H522" s="63"/>
      <c r="I522" s="61"/>
      <c r="J522" s="63">
        <f>+G522+H522+I522</f>
        <v>0</v>
      </c>
    </row>
    <row r="523" spans="1:10">
      <c r="A523" s="29"/>
      <c r="B523" s="29"/>
      <c r="C523" s="29"/>
      <c r="D523" s="29"/>
      <c r="E523" s="36"/>
      <c r="F523" s="36"/>
      <c r="G523" s="29"/>
      <c r="H523" s="63"/>
      <c r="I523" s="61"/>
      <c r="J523" s="63">
        <f>+G523+H523+I523</f>
        <v>0</v>
      </c>
    </row>
    <row r="524" spans="1:10">
      <c r="A524" s="29"/>
      <c r="B524" s="29"/>
      <c r="C524" s="29"/>
      <c r="D524" s="29"/>
      <c r="E524" s="36"/>
      <c r="F524" s="36"/>
      <c r="G524" s="29"/>
      <c r="H524" s="63"/>
      <c r="I524" s="61"/>
      <c r="J524" s="63">
        <f>+G524+H524+I524</f>
        <v>0</v>
      </c>
    </row>
    <row r="525" spans="1:10">
      <c r="A525" s="29"/>
      <c r="B525" s="29"/>
      <c r="C525" s="29"/>
      <c r="D525" s="29"/>
      <c r="E525" s="36"/>
      <c r="F525" s="36"/>
      <c r="G525" s="29"/>
      <c r="H525" s="63"/>
      <c r="I525" s="61"/>
      <c r="J525" s="63">
        <f>+G525+H525+I525</f>
        <v>0</v>
      </c>
    </row>
    <row r="526" spans="1:10">
      <c r="A526" s="29"/>
      <c r="B526" s="29"/>
      <c r="C526" s="29"/>
      <c r="D526" s="29"/>
      <c r="E526" s="36"/>
      <c r="F526" s="36"/>
      <c r="G526" s="29"/>
      <c r="H526" s="63"/>
      <c r="I526" s="61"/>
      <c r="J526" s="63">
        <f>+G526+H526+I526</f>
        <v>0</v>
      </c>
    </row>
    <row r="527" spans="1:10">
      <c r="A527" s="29"/>
      <c r="B527" s="29"/>
      <c r="C527" s="29"/>
      <c r="D527" s="29"/>
      <c r="E527" s="36"/>
      <c r="F527" s="36"/>
      <c r="G527" s="29"/>
      <c r="H527" s="63"/>
      <c r="I527" s="61"/>
      <c r="J527" s="63">
        <f>+G527+H527+I527</f>
        <v>0</v>
      </c>
    </row>
    <row r="528" spans="1:10">
      <c r="A528" s="29"/>
      <c r="B528" s="29"/>
      <c r="C528" s="29"/>
      <c r="D528" s="29"/>
      <c r="E528" s="36"/>
      <c r="F528" s="36"/>
      <c r="G528" s="29"/>
      <c r="H528" s="63"/>
      <c r="I528" s="61"/>
      <c r="J528" s="63">
        <f>+G528+H528+I528</f>
        <v>0</v>
      </c>
    </row>
    <row r="529" spans="1:10">
      <c r="A529" s="29"/>
      <c r="B529" s="29"/>
      <c r="C529" s="29"/>
      <c r="D529" s="29"/>
      <c r="E529" s="36"/>
      <c r="F529" s="36"/>
      <c r="G529" s="29"/>
      <c r="H529" s="63"/>
      <c r="I529" s="61"/>
      <c r="J529" s="63">
        <f>+G529+H529+I529</f>
        <v>0</v>
      </c>
    </row>
    <row r="530" spans="1:10">
      <c r="A530" s="29"/>
      <c r="B530" s="29"/>
      <c r="C530" s="29"/>
      <c r="D530" s="29"/>
      <c r="E530" s="36"/>
      <c r="F530" s="36"/>
      <c r="G530" s="29"/>
      <c r="H530" s="63"/>
      <c r="I530" s="61"/>
      <c r="J530" s="63">
        <f>+G530+H530+I530</f>
        <v>0</v>
      </c>
    </row>
    <row r="531" spans="1:10">
      <c r="A531" s="29"/>
      <c r="B531" s="29"/>
      <c r="C531" s="29"/>
      <c r="D531" s="29"/>
      <c r="E531" s="36"/>
      <c r="F531" s="36"/>
      <c r="G531" s="29"/>
      <c r="H531" s="63"/>
      <c r="I531" s="61"/>
      <c r="J531" s="63">
        <f>+G531+H531+I531</f>
        <v>0</v>
      </c>
    </row>
    <row r="532" spans="1:10">
      <c r="A532" s="29"/>
      <c r="B532" s="29"/>
      <c r="C532" s="29"/>
      <c r="D532" s="29"/>
      <c r="E532" s="36"/>
      <c r="F532" s="36"/>
      <c r="G532" s="29"/>
      <c r="H532" s="63"/>
      <c r="I532" s="61"/>
      <c r="J532" s="63">
        <f>+G532+H532+I532</f>
        <v>0</v>
      </c>
    </row>
    <row r="533" spans="1:10">
      <c r="A533" s="29"/>
      <c r="B533" s="29"/>
      <c r="C533" s="29"/>
      <c r="D533" s="29"/>
      <c r="E533" s="36"/>
      <c r="F533" s="36"/>
      <c r="G533" s="29"/>
      <c r="H533" s="63"/>
      <c r="I533" s="61"/>
      <c r="J533" s="63">
        <f>+G533+H533+I533</f>
        <v>0</v>
      </c>
    </row>
    <row r="534" spans="1:10">
      <c r="A534" s="29"/>
      <c r="B534" s="29"/>
      <c r="C534" s="29"/>
      <c r="D534" s="29"/>
      <c r="E534" s="36"/>
      <c r="F534" s="36"/>
      <c r="G534" s="29"/>
      <c r="H534" s="63"/>
      <c r="I534" s="61"/>
      <c r="J534" s="63">
        <f>+G534+H534+I534</f>
        <v>0</v>
      </c>
    </row>
    <row r="535" spans="1:10">
      <c r="A535" s="29"/>
      <c r="B535" s="29"/>
      <c r="C535" s="29"/>
      <c r="D535" s="29"/>
      <c r="E535" s="36"/>
      <c r="F535" s="36"/>
      <c r="G535" s="29"/>
      <c r="H535" s="63"/>
      <c r="I535" s="61"/>
      <c r="J535" s="63">
        <f>+G535+H535+I535</f>
        <v>0</v>
      </c>
    </row>
    <row r="536" spans="1:10">
      <c r="A536" s="29"/>
      <c r="B536" s="29"/>
      <c r="C536" s="29"/>
      <c r="D536" s="29"/>
      <c r="E536" s="36"/>
      <c r="F536" s="36"/>
      <c r="G536" s="29"/>
      <c r="H536" s="63"/>
      <c r="I536" s="61"/>
      <c r="J536" s="63">
        <f>+G536+H536+I536</f>
        <v>0</v>
      </c>
    </row>
    <row r="537" spans="1:10">
      <c r="A537" s="29"/>
      <c r="B537" s="29"/>
      <c r="C537" s="29"/>
      <c r="D537" s="29"/>
      <c r="E537" s="36"/>
      <c r="F537" s="36"/>
      <c r="G537" s="29"/>
      <c r="H537" s="63"/>
      <c r="I537" s="61"/>
      <c r="J537" s="63">
        <f>+G537+H537+I537</f>
        <v>0</v>
      </c>
    </row>
    <row r="538" spans="1:10">
      <c r="A538" s="29"/>
      <c r="B538" s="29"/>
      <c r="C538" s="29"/>
      <c r="D538" s="29"/>
      <c r="E538" s="36"/>
      <c r="F538" s="36"/>
      <c r="G538" s="29"/>
      <c r="H538" s="63"/>
      <c r="I538" s="61"/>
      <c r="J538" s="63">
        <f>+G538+H538+I538</f>
        <v>0</v>
      </c>
    </row>
    <row r="539" spans="1:10">
      <c r="A539" s="29"/>
      <c r="B539" s="29"/>
      <c r="C539" s="29"/>
      <c r="D539" s="29"/>
      <c r="E539" s="36"/>
      <c r="F539" s="36"/>
      <c r="G539" s="29"/>
      <c r="H539" s="63"/>
      <c r="I539" s="61"/>
      <c r="J539" s="63">
        <f>+G539+H539+I539</f>
        <v>0</v>
      </c>
    </row>
    <row r="540" spans="1:10">
      <c r="A540" s="29"/>
      <c r="B540" s="29"/>
      <c r="C540" s="29"/>
      <c r="D540" s="29"/>
      <c r="E540" s="36"/>
      <c r="F540" s="36"/>
      <c r="G540" s="29"/>
      <c r="H540" s="63"/>
      <c r="I540" s="61"/>
      <c r="J540" s="63">
        <f>+G540+H540+I540</f>
        <v>0</v>
      </c>
    </row>
    <row r="541" spans="1:10">
      <c r="A541" s="29"/>
      <c r="B541" s="29"/>
      <c r="C541" s="29"/>
      <c r="D541" s="29"/>
      <c r="E541" s="36"/>
      <c r="F541" s="36"/>
      <c r="G541" s="29"/>
      <c r="H541" s="63"/>
      <c r="I541" s="61"/>
      <c r="J541" s="63">
        <f>+G541+H541+I541</f>
        <v>0</v>
      </c>
    </row>
    <row r="542" spans="1:10">
      <c r="A542" s="29"/>
      <c r="B542" s="29"/>
      <c r="C542" s="29"/>
      <c r="D542" s="29"/>
      <c r="E542" s="36"/>
      <c r="F542" s="36"/>
      <c r="G542" s="29"/>
      <c r="H542" s="63"/>
      <c r="I542" s="61"/>
      <c r="J542" s="63">
        <f>+G542+H542+I542</f>
        <v>0</v>
      </c>
    </row>
    <row r="543" spans="1:10">
      <c r="A543" s="29"/>
      <c r="B543" s="29"/>
      <c r="C543" s="29"/>
      <c r="D543" s="29"/>
      <c r="E543" s="36"/>
      <c r="F543" s="36"/>
      <c r="G543" s="29"/>
      <c r="H543" s="63"/>
      <c r="I543" s="61"/>
      <c r="J543" s="63">
        <f>+G543+H543+I543</f>
        <v>0</v>
      </c>
    </row>
    <row r="544" spans="1:10">
      <c r="A544" s="29"/>
      <c r="B544" s="29"/>
      <c r="C544" s="29"/>
      <c r="D544" s="29"/>
      <c r="E544" s="36"/>
      <c r="F544" s="36"/>
      <c r="G544" s="29"/>
      <c r="H544" s="63"/>
      <c r="I544" s="61"/>
      <c r="J544" s="63">
        <f>+G544+H544+I544</f>
        <v>0</v>
      </c>
    </row>
    <row r="545" spans="1:10">
      <c r="A545" s="29"/>
      <c r="B545" s="29"/>
      <c r="C545" s="29"/>
      <c r="D545" s="29"/>
      <c r="E545" s="36"/>
      <c r="F545" s="36"/>
      <c r="G545" s="29"/>
      <c r="H545" s="63"/>
      <c r="I545" s="61"/>
      <c r="J545" s="63">
        <f>+G545+H545+I545</f>
        <v>0</v>
      </c>
    </row>
    <row r="546" spans="1:10">
      <c r="A546" s="29"/>
      <c r="B546" s="29"/>
      <c r="C546" s="29"/>
      <c r="D546" s="29"/>
      <c r="E546" s="36"/>
      <c r="F546" s="36"/>
      <c r="G546" s="29"/>
      <c r="H546" s="63"/>
      <c r="I546" s="61"/>
      <c r="J546" s="63">
        <f>+G546+H546+I546</f>
        <v>0</v>
      </c>
    </row>
    <row r="547" spans="1:10">
      <c r="A547" s="29"/>
      <c r="B547" s="29"/>
      <c r="C547" s="29"/>
      <c r="D547" s="29"/>
      <c r="E547" s="36"/>
      <c r="F547" s="36"/>
      <c r="G547" s="29"/>
      <c r="H547" s="63"/>
      <c r="I547" s="61"/>
      <c r="J547" s="63">
        <f>+G547+H547+I547</f>
        <v>0</v>
      </c>
    </row>
    <row r="548" spans="1:10">
      <c r="A548" s="29"/>
      <c r="B548" s="29"/>
      <c r="C548" s="29"/>
      <c r="D548" s="29"/>
      <c r="E548" s="36"/>
      <c r="F548" s="36"/>
      <c r="G548" s="29"/>
      <c r="H548" s="63"/>
      <c r="I548" s="61"/>
      <c r="J548" s="63">
        <f>+G548+H548+I548</f>
        <v>0</v>
      </c>
    </row>
    <row r="549" spans="1:10">
      <c r="A549" s="29"/>
      <c r="B549" s="29"/>
      <c r="C549" s="29"/>
      <c r="D549" s="29"/>
      <c r="E549" s="36"/>
      <c r="F549" s="36"/>
      <c r="G549" s="29"/>
      <c r="H549" s="63"/>
      <c r="I549" s="61"/>
      <c r="J549" s="63">
        <f>+G549+H549+I549</f>
        <v>0</v>
      </c>
    </row>
    <row r="550" spans="1:10">
      <c r="A550" s="29"/>
      <c r="B550" s="29"/>
      <c r="C550" s="29"/>
      <c r="D550" s="29"/>
      <c r="E550" s="36"/>
      <c r="F550" s="36"/>
      <c r="G550" s="29"/>
      <c r="H550" s="63"/>
      <c r="I550" s="61"/>
      <c r="J550" s="63">
        <f>+G550+H550+I550</f>
        <v>0</v>
      </c>
    </row>
    <row r="551" spans="1:10">
      <c r="A551" s="29"/>
      <c r="B551" s="29"/>
      <c r="C551" s="29"/>
      <c r="D551" s="29"/>
      <c r="E551" s="36"/>
      <c r="F551" s="36"/>
      <c r="G551" s="29"/>
      <c r="H551" s="63"/>
      <c r="I551" s="61"/>
      <c r="J551" s="63">
        <f>+G551+H551+I551</f>
        <v>0</v>
      </c>
    </row>
    <row r="552" spans="1:10">
      <c r="A552" s="29"/>
      <c r="B552" s="29"/>
      <c r="C552" s="29"/>
      <c r="D552" s="29"/>
      <c r="E552" s="36"/>
      <c r="F552" s="36"/>
      <c r="G552" s="29"/>
      <c r="H552" s="63"/>
      <c r="I552" s="61"/>
      <c r="J552" s="63">
        <f>+G552+H552+I552</f>
        <v>0</v>
      </c>
    </row>
    <row r="553" spans="1:10">
      <c r="A553" s="29"/>
      <c r="B553" s="29"/>
      <c r="C553" s="29"/>
      <c r="D553" s="29"/>
      <c r="E553" s="36"/>
      <c r="F553" s="36"/>
      <c r="G553" s="29"/>
      <c r="H553" s="63"/>
      <c r="I553" s="61"/>
      <c r="J553" s="63">
        <f>+G553+H553+I553</f>
        <v>0</v>
      </c>
    </row>
    <row r="554" spans="1:10">
      <c r="A554" s="29"/>
      <c r="B554" s="29"/>
      <c r="C554" s="29"/>
      <c r="D554" s="29"/>
      <c r="E554" s="36"/>
      <c r="F554" s="36"/>
      <c r="G554" s="29"/>
      <c r="H554" s="63"/>
      <c r="I554" s="61"/>
      <c r="J554" s="63">
        <f>+G554+H554+I554</f>
        <v>0</v>
      </c>
    </row>
    <row r="555" spans="1:10">
      <c r="A555" s="29"/>
      <c r="B555" s="29"/>
      <c r="C555" s="29"/>
      <c r="D555" s="29"/>
      <c r="E555" s="36"/>
      <c r="F555" s="36"/>
      <c r="G555" s="29"/>
      <c r="H555" s="63"/>
      <c r="I555" s="61"/>
      <c r="J555" s="63">
        <f>+G555+H555+I555</f>
        <v>0</v>
      </c>
    </row>
    <row r="556" spans="1:10">
      <c r="A556" s="29"/>
      <c r="B556" s="29"/>
      <c r="C556" s="29"/>
      <c r="D556" s="29"/>
      <c r="E556" s="36"/>
      <c r="F556" s="36"/>
      <c r="G556" s="29"/>
      <c r="H556" s="63"/>
      <c r="I556" s="61"/>
      <c r="J556" s="63">
        <f>+G556+H556+I556</f>
        <v>0</v>
      </c>
    </row>
    <row r="557" spans="1:10">
      <c r="A557" s="29"/>
      <c r="B557" s="29"/>
      <c r="C557" s="29"/>
      <c r="D557" s="29"/>
      <c r="E557" s="36"/>
      <c r="F557" s="36"/>
      <c r="G557" s="29"/>
      <c r="H557" s="63"/>
      <c r="I557" s="61"/>
      <c r="J557" s="63">
        <f>+G557+H557+I557</f>
        <v>0</v>
      </c>
    </row>
    <row r="558" spans="1:10">
      <c r="A558" s="29"/>
      <c r="B558" s="29"/>
      <c r="C558" s="29"/>
      <c r="D558" s="29"/>
      <c r="E558" s="36"/>
      <c r="F558" s="36"/>
      <c r="G558" s="29"/>
      <c r="H558" s="63"/>
      <c r="I558" s="61"/>
      <c r="J558" s="63">
        <f>+G558+H558+I558</f>
        <v>0</v>
      </c>
    </row>
    <row r="559" spans="1:10">
      <c r="A559" s="29"/>
      <c r="B559" s="29"/>
      <c r="C559" s="29"/>
      <c r="D559" s="29"/>
      <c r="E559" s="36"/>
      <c r="F559" s="36"/>
      <c r="G559" s="29"/>
      <c r="H559" s="63"/>
      <c r="I559" s="61"/>
      <c r="J559" s="63">
        <f>+G559+H559+I559</f>
        <v>0</v>
      </c>
    </row>
    <row r="560" spans="1:10">
      <c r="A560" s="29"/>
      <c r="B560" s="29"/>
      <c r="C560" s="29"/>
      <c r="D560" s="29"/>
      <c r="E560" s="36"/>
      <c r="F560" s="36"/>
      <c r="G560" s="29"/>
      <c r="H560" s="63"/>
      <c r="I560" s="61"/>
      <c r="J560" s="63">
        <f>+G560+H560+I560</f>
        <v>0</v>
      </c>
    </row>
    <row r="561" spans="1:10">
      <c r="A561" s="29"/>
      <c r="B561" s="29"/>
      <c r="C561" s="29"/>
      <c r="D561" s="29"/>
      <c r="E561" s="36"/>
      <c r="F561" s="36"/>
      <c r="G561" s="29"/>
      <c r="H561" s="63"/>
      <c r="I561" s="61"/>
      <c r="J561" s="63">
        <f>+G561+H561+I561</f>
        <v>0</v>
      </c>
    </row>
    <row r="562" spans="1:10">
      <c r="A562" s="29"/>
      <c r="B562" s="29"/>
      <c r="C562" s="29"/>
      <c r="D562" s="29"/>
      <c r="E562" s="36"/>
      <c r="F562" s="36"/>
      <c r="G562" s="29"/>
      <c r="H562" s="63"/>
      <c r="I562" s="61"/>
      <c r="J562" s="63">
        <f>+G562+H562+I562</f>
        <v>0</v>
      </c>
    </row>
    <row r="563" spans="1:10">
      <c r="A563" s="29"/>
      <c r="B563" s="29"/>
      <c r="C563" s="29"/>
      <c r="D563" s="29"/>
      <c r="E563" s="36"/>
      <c r="F563" s="36"/>
      <c r="G563" s="29"/>
      <c r="H563" s="63"/>
      <c r="I563" s="61"/>
      <c r="J563" s="63">
        <f>+G563+H563+I563</f>
        <v>0</v>
      </c>
    </row>
    <row r="564" spans="1:10">
      <c r="A564" s="29"/>
      <c r="B564" s="29"/>
      <c r="C564" s="29"/>
      <c r="D564" s="29"/>
      <c r="E564" s="36"/>
      <c r="F564" s="36"/>
      <c r="G564" s="29"/>
      <c r="H564" s="63"/>
      <c r="I564" s="61"/>
      <c r="J564" s="63">
        <f>+G564+H564+I564</f>
        <v>0</v>
      </c>
    </row>
    <row r="565" spans="1:10">
      <c r="A565" s="29"/>
      <c r="B565" s="29"/>
      <c r="C565" s="29"/>
      <c r="D565" s="29"/>
      <c r="E565" s="36"/>
      <c r="F565" s="36"/>
      <c r="G565" s="29"/>
      <c r="H565" s="63"/>
      <c r="I565" s="61"/>
      <c r="J565" s="63">
        <f>+G565+H565+I565</f>
        <v>0</v>
      </c>
    </row>
    <row r="566" spans="1:10">
      <c r="A566" s="29"/>
      <c r="B566" s="29"/>
      <c r="C566" s="29"/>
      <c r="D566" s="29"/>
      <c r="E566" s="36"/>
      <c r="F566" s="36"/>
      <c r="G566" s="29"/>
      <c r="H566" s="63"/>
      <c r="I566" s="61"/>
      <c r="J566" s="63">
        <f>+G566+H566+I566</f>
        <v>0</v>
      </c>
    </row>
    <row r="567" spans="1:10">
      <c r="A567" s="29"/>
      <c r="B567" s="29"/>
      <c r="C567" s="29"/>
      <c r="D567" s="29"/>
      <c r="E567" s="36"/>
      <c r="F567" s="36"/>
      <c r="G567" s="29"/>
      <c r="H567" s="63"/>
      <c r="I567" s="61"/>
      <c r="J567" s="63">
        <f>+G567+H567+I567</f>
        <v>0</v>
      </c>
    </row>
    <row r="568" spans="1:10">
      <c r="A568" s="29"/>
      <c r="B568" s="29"/>
      <c r="C568" s="29"/>
      <c r="D568" s="29"/>
      <c r="E568" s="36"/>
      <c r="F568" s="36"/>
      <c r="G568" s="29"/>
      <c r="H568" s="63"/>
      <c r="I568" s="61"/>
      <c r="J568" s="63">
        <f>+G568+H568+I568</f>
        <v>0</v>
      </c>
    </row>
    <row r="569" spans="1:10">
      <c r="A569" s="29"/>
      <c r="B569" s="29"/>
      <c r="C569" s="29"/>
      <c r="D569" s="29"/>
      <c r="E569" s="36"/>
      <c r="F569" s="36"/>
      <c r="G569" s="29"/>
      <c r="H569" s="63"/>
      <c r="I569" s="61"/>
      <c r="J569" s="63">
        <f>+G569+H569+I569</f>
        <v>0</v>
      </c>
    </row>
    <row r="570" spans="1:10">
      <c r="A570" s="29"/>
      <c r="B570" s="29"/>
      <c r="C570" s="29"/>
      <c r="D570" s="29"/>
      <c r="E570" s="36"/>
      <c r="F570" s="36"/>
      <c r="G570" s="29"/>
      <c r="H570" s="63"/>
      <c r="I570" s="61"/>
      <c r="J570" s="63">
        <f>+G570+H570+I570</f>
        <v>0</v>
      </c>
    </row>
    <row r="571" spans="1:10">
      <c r="A571" s="29"/>
      <c r="B571" s="29"/>
      <c r="C571" s="29"/>
      <c r="D571" s="29"/>
      <c r="E571" s="36"/>
      <c r="F571" s="36"/>
      <c r="G571" s="29"/>
      <c r="H571" s="63"/>
      <c r="I571" s="61"/>
      <c r="J571" s="63">
        <f>+G571+H571+I571</f>
        <v>0</v>
      </c>
    </row>
    <row r="572" spans="1:10">
      <c r="A572" s="29"/>
      <c r="B572" s="29"/>
      <c r="C572" s="29"/>
      <c r="D572" s="29"/>
      <c r="E572" s="36"/>
      <c r="F572" s="36"/>
      <c r="G572" s="29"/>
      <c r="H572" s="63"/>
      <c r="I572" s="61"/>
      <c r="J572" s="63">
        <f>+G572+H572+I572</f>
        <v>0</v>
      </c>
    </row>
    <row r="573" spans="1:10">
      <c r="A573" s="29"/>
      <c r="B573" s="29"/>
      <c r="C573" s="29"/>
      <c r="D573" s="29"/>
      <c r="E573" s="36"/>
      <c r="F573" s="36"/>
      <c r="G573" s="29"/>
      <c r="H573" s="63"/>
      <c r="I573" s="61"/>
      <c r="J573" s="63">
        <f>+G573+H573+I573</f>
        <v>0</v>
      </c>
    </row>
    <row r="574" spans="1:10">
      <c r="A574" s="29"/>
      <c r="B574" s="29"/>
      <c r="C574" s="29"/>
      <c r="D574" s="29"/>
      <c r="E574" s="36"/>
      <c r="F574" s="36"/>
      <c r="G574" s="29"/>
      <c r="H574" s="63"/>
      <c r="I574" s="61"/>
      <c r="J574" s="63">
        <f>+G574+H574+I574</f>
        <v>0</v>
      </c>
    </row>
    <row r="575" spans="1:10">
      <c r="A575" s="29"/>
      <c r="B575" s="29"/>
      <c r="C575" s="29"/>
      <c r="D575" s="29"/>
      <c r="E575" s="36"/>
      <c r="F575" s="36"/>
      <c r="G575" s="29"/>
      <c r="H575" s="63"/>
      <c r="I575" s="61"/>
      <c r="J575" s="63">
        <f>+G575+H575+I575</f>
        <v>0</v>
      </c>
    </row>
    <row r="576" spans="1:10">
      <c r="A576" s="29"/>
      <c r="B576" s="29"/>
      <c r="C576" s="29"/>
      <c r="D576" s="29"/>
      <c r="E576" s="36"/>
      <c r="F576" s="36"/>
      <c r="G576" s="29"/>
      <c r="H576" s="63"/>
      <c r="I576" s="61"/>
      <c r="J576" s="63">
        <f>+G576+H576+I576</f>
        <v>0</v>
      </c>
    </row>
    <row r="577" spans="1:10">
      <c r="A577" s="29"/>
      <c r="B577" s="29"/>
      <c r="C577" s="29"/>
      <c r="D577" s="29"/>
      <c r="E577" s="36"/>
      <c r="F577" s="36"/>
      <c r="G577" s="29"/>
      <c r="H577" s="63"/>
      <c r="I577" s="61"/>
      <c r="J577" s="63">
        <f>+G577+H577+I577</f>
        <v>0</v>
      </c>
    </row>
    <row r="578" spans="1:10">
      <c r="A578" s="29"/>
      <c r="B578" s="29"/>
      <c r="C578" s="29"/>
      <c r="D578" s="29"/>
      <c r="E578" s="36"/>
      <c r="F578" s="36"/>
      <c r="G578" s="29"/>
      <c r="H578" s="63"/>
      <c r="I578" s="61"/>
      <c r="J578" s="63">
        <f>+G578+H578+I578</f>
        <v>0</v>
      </c>
    </row>
    <row r="579" spans="1:10">
      <c r="A579" s="29"/>
      <c r="B579" s="29"/>
      <c r="C579" s="29"/>
      <c r="D579" s="29"/>
      <c r="E579" s="36"/>
      <c r="F579" s="36"/>
      <c r="G579" s="29"/>
      <c r="H579" s="63"/>
      <c r="I579" s="61"/>
      <c r="J579" s="63">
        <f>+G579+H579+I579</f>
        <v>0</v>
      </c>
    </row>
    <row r="580" spans="1:10">
      <c r="A580" s="29"/>
      <c r="B580" s="29"/>
      <c r="C580" s="29"/>
      <c r="D580" s="29"/>
      <c r="E580" s="36"/>
      <c r="F580" s="36"/>
      <c r="G580" s="29"/>
      <c r="H580" s="63"/>
      <c r="I580" s="61"/>
      <c r="J580" s="63">
        <f>+G580+H580+I580</f>
        <v>0</v>
      </c>
    </row>
    <row r="581" spans="1:10">
      <c r="A581" s="29"/>
      <c r="B581" s="29"/>
      <c r="C581" s="29"/>
      <c r="D581" s="29"/>
      <c r="E581" s="36"/>
      <c r="F581" s="36"/>
      <c r="G581" s="29"/>
      <c r="H581" s="63"/>
      <c r="I581" s="61"/>
      <c r="J581" s="63">
        <f>+G581+H581+I581</f>
        <v>0</v>
      </c>
    </row>
    <row r="582" spans="1:10">
      <c r="A582" s="29"/>
      <c r="B582" s="29"/>
      <c r="C582" s="29"/>
      <c r="D582" s="29"/>
      <c r="E582" s="36"/>
      <c r="F582" s="36"/>
      <c r="G582" s="29"/>
      <c r="H582" s="63"/>
      <c r="I582" s="61"/>
      <c r="J582" s="63">
        <f>+G582+H582+I582</f>
        <v>0</v>
      </c>
    </row>
    <row r="583" spans="1:10">
      <c r="A583" s="29"/>
      <c r="B583" s="29"/>
      <c r="C583" s="29"/>
      <c r="D583" s="29"/>
      <c r="E583" s="36"/>
      <c r="F583" s="36"/>
      <c r="G583" s="29"/>
      <c r="H583" s="63"/>
      <c r="I583" s="61"/>
      <c r="J583" s="63">
        <f>+G583+H583+I583</f>
        <v>0</v>
      </c>
    </row>
    <row r="584" spans="1:10">
      <c r="A584" s="29"/>
      <c r="B584" s="29"/>
      <c r="C584" s="29"/>
      <c r="D584" s="29"/>
      <c r="E584" s="36"/>
      <c r="F584" s="36"/>
      <c r="G584" s="29"/>
      <c r="H584" s="63"/>
      <c r="I584" s="61"/>
      <c r="J584" s="63">
        <f>+G584+H584+I584</f>
        <v>0</v>
      </c>
    </row>
    <row r="585" spans="1:10">
      <c r="A585" s="29"/>
      <c r="B585" s="29"/>
      <c r="C585" s="29"/>
      <c r="D585" s="29"/>
      <c r="E585" s="36"/>
      <c r="F585" s="36"/>
      <c r="G585" s="29"/>
      <c r="H585" s="63"/>
      <c r="I585" s="61"/>
      <c r="J585" s="63">
        <f>+G585+H585+I585</f>
        <v>0</v>
      </c>
    </row>
    <row r="586" spans="1:10">
      <c r="A586" s="29"/>
      <c r="B586" s="29"/>
      <c r="C586" s="29"/>
      <c r="D586" s="29"/>
      <c r="E586" s="36"/>
      <c r="F586" s="36"/>
      <c r="G586" s="29"/>
      <c r="H586" s="63"/>
      <c r="I586" s="61"/>
      <c r="J586" s="63">
        <f>+G586+H586+I586</f>
        <v>0</v>
      </c>
    </row>
    <row r="587" spans="1:10">
      <c r="A587" s="29"/>
      <c r="B587" s="29"/>
      <c r="C587" s="29"/>
      <c r="D587" s="29"/>
      <c r="E587" s="36"/>
      <c r="F587" s="36"/>
      <c r="G587" s="29"/>
      <c r="H587" s="63"/>
      <c r="I587" s="61"/>
      <c r="J587" s="63">
        <f>+G587+H587+I587</f>
        <v>0</v>
      </c>
    </row>
    <row r="588" spans="1:10">
      <c r="A588" s="29"/>
      <c r="B588" s="29"/>
      <c r="C588" s="29"/>
      <c r="D588" s="29"/>
      <c r="E588" s="36"/>
      <c r="F588" s="36"/>
      <c r="G588" s="29"/>
      <c r="H588" s="63"/>
      <c r="I588" s="61"/>
      <c r="J588" s="63">
        <f>+G588+H588+I588</f>
        <v>0</v>
      </c>
    </row>
    <row r="589" spans="1:10">
      <c r="A589" s="29"/>
      <c r="B589" s="29"/>
      <c r="C589" s="29"/>
      <c r="D589" s="29"/>
      <c r="E589" s="36"/>
      <c r="F589" s="36"/>
      <c r="G589" s="29"/>
      <c r="H589" s="63"/>
      <c r="I589" s="61"/>
      <c r="J589" s="63">
        <f>+G589+H589+I589</f>
        <v>0</v>
      </c>
    </row>
    <row r="590" spans="1:10">
      <c r="A590" s="29"/>
      <c r="B590" s="29"/>
      <c r="C590" s="29"/>
      <c r="D590" s="29"/>
      <c r="E590" s="36"/>
      <c r="F590" s="36"/>
      <c r="G590" s="29"/>
      <c r="H590" s="63"/>
      <c r="I590" s="61"/>
      <c r="J590" s="63">
        <f>+G590+H590+I590</f>
        <v>0</v>
      </c>
    </row>
    <row r="591" spans="1:10">
      <c r="A591" s="29"/>
      <c r="B591" s="29"/>
      <c r="C591" s="29"/>
      <c r="D591" s="29"/>
      <c r="E591" s="36"/>
      <c r="F591" s="36"/>
      <c r="G591" s="29"/>
      <c r="H591" s="63"/>
      <c r="I591" s="61"/>
      <c r="J591" s="63">
        <f>+G591+H591+I591</f>
        <v>0</v>
      </c>
    </row>
    <row r="592" spans="1:10">
      <c r="A592" s="29"/>
      <c r="B592" s="29"/>
      <c r="C592" s="29"/>
      <c r="D592" s="29"/>
      <c r="E592" s="36"/>
      <c r="F592" s="36"/>
      <c r="G592" s="29"/>
      <c r="H592" s="63"/>
      <c r="I592" s="61"/>
      <c r="J592" s="63">
        <f>+G592+H592+I592</f>
        <v>0</v>
      </c>
    </row>
    <row r="593" spans="1:10">
      <c r="A593" s="29"/>
      <c r="B593" s="29"/>
      <c r="C593" s="29"/>
      <c r="D593" s="29"/>
      <c r="E593" s="36"/>
      <c r="F593" s="36"/>
      <c r="G593" s="29"/>
      <c r="H593" s="63"/>
      <c r="I593" s="61"/>
      <c r="J593" s="63">
        <f>+G593+H593+I593</f>
        <v>0</v>
      </c>
    </row>
    <row r="594" spans="1:10">
      <c r="A594" s="29"/>
      <c r="B594" s="29"/>
      <c r="C594" s="29"/>
      <c r="D594" s="29"/>
      <c r="E594" s="36"/>
      <c r="F594" s="36"/>
      <c r="G594" s="29"/>
      <c r="H594" s="63"/>
      <c r="I594" s="61"/>
      <c r="J594" s="63">
        <f>+G594+H594+I594</f>
        <v>0</v>
      </c>
    </row>
    <row r="595" spans="1:10">
      <c r="A595" s="29"/>
      <c r="B595" s="29"/>
      <c r="C595" s="29"/>
      <c r="D595" s="29"/>
      <c r="E595" s="36"/>
      <c r="F595" s="36"/>
      <c r="G595" s="29"/>
      <c r="H595" s="63"/>
      <c r="I595" s="61"/>
      <c r="J595" s="63">
        <f>+G595+H595+I595</f>
        <v>0</v>
      </c>
    </row>
    <row r="596" spans="1:10">
      <c r="A596" s="29"/>
      <c r="B596" s="29"/>
      <c r="C596" s="29"/>
      <c r="D596" s="29"/>
      <c r="E596" s="36"/>
      <c r="F596" s="36"/>
      <c r="G596" s="29"/>
      <c r="H596" s="63"/>
      <c r="I596" s="61"/>
      <c r="J596" s="63">
        <f>+G596+H596+I596</f>
        <v>0</v>
      </c>
    </row>
    <row r="597" spans="1:10">
      <c r="A597" s="29"/>
      <c r="B597" s="29"/>
      <c r="C597" s="29"/>
      <c r="D597" s="29"/>
      <c r="E597" s="36"/>
      <c r="F597" s="36"/>
      <c r="G597" s="29"/>
      <c r="H597" s="63"/>
      <c r="I597" s="61"/>
      <c r="J597" s="63">
        <f>+G597+H597+I597</f>
        <v>0</v>
      </c>
    </row>
    <row r="598" spans="1:10">
      <c r="A598" s="29"/>
      <c r="B598" s="29"/>
      <c r="C598" s="29"/>
      <c r="D598" s="29"/>
      <c r="E598" s="36"/>
      <c r="F598" s="36"/>
      <c r="G598" s="29"/>
      <c r="H598" s="63"/>
      <c r="I598" s="61"/>
      <c r="J598" s="63">
        <f>+G598+H598+I598</f>
        <v>0</v>
      </c>
    </row>
    <row r="599" spans="1:10">
      <c r="A599" s="29"/>
      <c r="B599" s="29"/>
      <c r="C599" s="29"/>
      <c r="D599" s="29"/>
      <c r="E599" s="36"/>
      <c r="F599" s="36"/>
      <c r="G599" s="29"/>
      <c r="H599" s="63"/>
      <c r="I599" s="61"/>
      <c r="J599" s="63">
        <f>+G599+H599+I599</f>
        <v>0</v>
      </c>
    </row>
    <row r="600" spans="1:10">
      <c r="A600" s="29"/>
      <c r="B600" s="29"/>
      <c r="C600" s="29"/>
      <c r="D600" s="29"/>
      <c r="E600" s="36"/>
      <c r="F600" s="36"/>
      <c r="G600" s="29"/>
      <c r="H600" s="63"/>
      <c r="I600" s="61"/>
      <c r="J600" s="63">
        <f>+G600+H600+I600</f>
        <v>0</v>
      </c>
    </row>
    <row r="601" spans="1:10">
      <c r="A601" s="29"/>
      <c r="B601" s="29"/>
      <c r="C601" s="29"/>
      <c r="D601" s="29"/>
      <c r="E601" s="36"/>
      <c r="F601" s="36"/>
      <c r="G601" s="29"/>
      <c r="H601" s="63"/>
      <c r="I601" s="61"/>
      <c r="J601" s="63">
        <f>+G601+H601+I601</f>
        <v>0</v>
      </c>
    </row>
    <row r="602" spans="1:10">
      <c r="A602" s="29"/>
      <c r="B602" s="29"/>
      <c r="C602" s="29"/>
      <c r="D602" s="29"/>
      <c r="E602" s="36"/>
      <c r="F602" s="36"/>
      <c r="G602" s="29"/>
      <c r="H602" s="63"/>
      <c r="I602" s="61"/>
      <c r="J602" s="63">
        <f>+G602+H602+I602</f>
        <v>0</v>
      </c>
    </row>
    <row r="603" spans="1:10">
      <c r="A603" s="29"/>
      <c r="B603" s="29"/>
      <c r="C603" s="29"/>
      <c r="D603" s="29"/>
      <c r="E603" s="36"/>
      <c r="F603" s="36"/>
      <c r="G603" s="29"/>
      <c r="H603" s="63"/>
      <c r="I603" s="61"/>
      <c r="J603" s="63">
        <f>+G603+H603+I603</f>
        <v>0</v>
      </c>
    </row>
    <row r="604" spans="1:10">
      <c r="A604" s="29"/>
      <c r="B604" s="29"/>
      <c r="C604" s="29"/>
      <c r="D604" s="29"/>
      <c r="E604" s="36"/>
      <c r="F604" s="36"/>
      <c r="G604" s="29"/>
      <c r="H604" s="63"/>
      <c r="I604" s="61"/>
      <c r="J604" s="63">
        <f>+G604+H604+I604</f>
        <v>0</v>
      </c>
    </row>
    <row r="605" spans="1:10">
      <c r="A605" s="29"/>
      <c r="B605" s="29"/>
      <c r="C605" s="29"/>
      <c r="D605" s="29"/>
      <c r="E605" s="36"/>
      <c r="F605" s="36"/>
      <c r="G605" s="29"/>
      <c r="H605" s="63"/>
      <c r="I605" s="61"/>
      <c r="J605" s="63">
        <f>+G605+H605+I605</f>
        <v>0</v>
      </c>
    </row>
    <row r="606" spans="1:10">
      <c r="A606" s="29"/>
      <c r="B606" s="29"/>
      <c r="C606" s="29"/>
      <c r="D606" s="29"/>
      <c r="E606" s="36"/>
      <c r="F606" s="36"/>
      <c r="G606" s="29"/>
      <c r="H606" s="63"/>
      <c r="I606" s="61"/>
      <c r="J606" s="63">
        <f>+G606+H606+I606</f>
        <v>0</v>
      </c>
    </row>
    <row r="607" spans="1:10">
      <c r="A607" s="29"/>
      <c r="B607" s="29"/>
      <c r="C607" s="29"/>
      <c r="D607" s="29"/>
      <c r="E607" s="36"/>
      <c r="F607" s="36"/>
      <c r="G607" s="29"/>
      <c r="H607" s="63"/>
      <c r="I607" s="61"/>
      <c r="J607" s="63">
        <f>+G607+H607+I607</f>
        <v>0</v>
      </c>
    </row>
    <row r="608" spans="1:10">
      <c r="A608" s="29"/>
      <c r="B608" s="29"/>
      <c r="C608" s="29"/>
      <c r="D608" s="29"/>
      <c r="E608" s="36"/>
      <c r="F608" s="36"/>
      <c r="G608" s="29"/>
      <c r="H608" s="63"/>
      <c r="I608" s="61"/>
      <c r="J608" s="63">
        <f>+G608+H608+I608</f>
        <v>0</v>
      </c>
    </row>
    <row r="609" spans="1:10">
      <c r="A609" s="29"/>
      <c r="B609" s="29"/>
      <c r="C609" s="29"/>
      <c r="D609" s="29"/>
      <c r="E609" s="36"/>
      <c r="F609" s="36"/>
      <c r="G609" s="29"/>
      <c r="H609" s="63"/>
      <c r="I609" s="61"/>
      <c r="J609" s="63">
        <f>+G609+H609+I609</f>
        <v>0</v>
      </c>
    </row>
    <row r="610" spans="1:10">
      <c r="A610" s="29"/>
      <c r="B610" s="29"/>
      <c r="C610" s="29"/>
      <c r="D610" s="29"/>
      <c r="E610" s="36"/>
      <c r="F610" s="36"/>
      <c r="G610" s="29"/>
      <c r="H610" s="63"/>
      <c r="I610" s="61"/>
      <c r="J610" s="63">
        <f>+G610+H610+I610</f>
        <v>0</v>
      </c>
    </row>
    <row r="611" spans="1:10">
      <c r="A611" s="29"/>
      <c r="B611" s="29"/>
      <c r="C611" s="29"/>
      <c r="D611" s="29"/>
      <c r="E611" s="36"/>
      <c r="F611" s="36"/>
      <c r="G611" s="29"/>
      <c r="H611" s="63"/>
      <c r="I611" s="61"/>
      <c r="J611" s="63">
        <f>+G611+H611+I611</f>
        <v>0</v>
      </c>
    </row>
    <row r="612" spans="1:10">
      <c r="A612" s="29"/>
      <c r="B612" s="29"/>
      <c r="C612" s="29"/>
      <c r="D612" s="29"/>
      <c r="E612" s="36"/>
      <c r="F612" s="36"/>
      <c r="G612" s="29"/>
      <c r="H612" s="63"/>
      <c r="I612" s="61"/>
      <c r="J612" s="63">
        <f>+G612+H612+I612</f>
        <v>0</v>
      </c>
    </row>
    <row r="613" spans="1:10">
      <c r="A613" s="29"/>
      <c r="B613" s="29"/>
      <c r="C613" s="29"/>
      <c r="D613" s="29"/>
      <c r="E613" s="36"/>
      <c r="F613" s="36"/>
      <c r="G613" s="29"/>
      <c r="H613" s="63"/>
      <c r="I613" s="61"/>
      <c r="J613" s="63">
        <f>+G613+H613+I613</f>
        <v>0</v>
      </c>
    </row>
    <row r="614" spans="1:10">
      <c r="A614" s="29"/>
      <c r="B614" s="29"/>
      <c r="C614" s="29"/>
      <c r="D614" s="29"/>
      <c r="E614" s="36"/>
      <c r="F614" s="36"/>
      <c r="G614" s="29"/>
      <c r="H614" s="63"/>
      <c r="I614" s="61"/>
      <c r="J614" s="63">
        <f>+G614+H614+I614</f>
        <v>0</v>
      </c>
    </row>
    <row r="615" spans="1:10">
      <c r="A615" s="29"/>
      <c r="B615" s="29"/>
      <c r="C615" s="29"/>
      <c r="D615" s="29"/>
      <c r="E615" s="36"/>
      <c r="F615" s="36"/>
      <c r="G615" s="29"/>
      <c r="H615" s="63"/>
      <c r="I615" s="61"/>
      <c r="J615" s="63">
        <f>+G615+H615+I615</f>
        <v>0</v>
      </c>
    </row>
    <row r="616" spans="1:10">
      <c r="A616" s="29"/>
      <c r="B616" s="29"/>
      <c r="C616" s="29"/>
      <c r="D616" s="29"/>
      <c r="E616" s="36"/>
      <c r="F616" s="36"/>
      <c r="G616" s="29"/>
      <c r="H616" s="63"/>
      <c r="I616" s="61"/>
      <c r="J616" s="63">
        <f>+G616+H616+I616</f>
        <v>0</v>
      </c>
    </row>
    <row r="617" spans="1:10">
      <c r="A617" s="29"/>
      <c r="B617" s="29"/>
      <c r="C617" s="29"/>
      <c r="D617" s="29"/>
      <c r="E617" s="36"/>
      <c r="F617" s="36"/>
      <c r="G617" s="29"/>
      <c r="H617" s="63"/>
      <c r="I617" s="61"/>
      <c r="J617" s="63">
        <f>+G617+H617+I617</f>
        <v>0</v>
      </c>
    </row>
    <row r="618" spans="1:10">
      <c r="A618" s="29"/>
      <c r="B618" s="29"/>
      <c r="C618" s="29"/>
      <c r="D618" s="29"/>
      <c r="E618" s="36"/>
      <c r="F618" s="36"/>
      <c r="G618" s="29"/>
      <c r="H618" s="63"/>
      <c r="I618" s="61"/>
      <c r="J618" s="63">
        <f>+G618+H618+I618</f>
        <v>0</v>
      </c>
    </row>
    <row r="619" spans="1:10">
      <c r="A619" s="29"/>
      <c r="B619" s="29"/>
      <c r="C619" s="29"/>
      <c r="D619" s="29"/>
      <c r="E619" s="36"/>
      <c r="F619" s="36"/>
      <c r="G619" s="29"/>
      <c r="H619" s="63"/>
      <c r="I619" s="61"/>
      <c r="J619" s="63">
        <f>+G619+H619+I619</f>
        <v>0</v>
      </c>
    </row>
    <row r="620" spans="1:10">
      <c r="A620" s="29"/>
      <c r="B620" s="29"/>
      <c r="C620" s="29"/>
      <c r="D620" s="29"/>
      <c r="E620" s="36"/>
      <c r="F620" s="36"/>
      <c r="G620" s="29"/>
      <c r="H620" s="63"/>
      <c r="I620" s="61"/>
      <c r="J620" s="63">
        <f>+G620+H620+I620</f>
        <v>0</v>
      </c>
    </row>
    <row r="621" spans="1:10">
      <c r="A621" s="29"/>
      <c r="B621" s="29"/>
      <c r="C621" s="29"/>
      <c r="D621" s="29"/>
      <c r="E621" s="36"/>
      <c r="F621" s="36"/>
      <c r="G621" s="29"/>
      <c r="H621" s="63"/>
      <c r="I621" s="61"/>
      <c r="J621" s="63">
        <f>+G621+H621+I621</f>
        <v>0</v>
      </c>
    </row>
    <row r="622" spans="1:10">
      <c r="A622" s="29"/>
      <c r="B622" s="29"/>
      <c r="C622" s="29"/>
      <c r="D622" s="29"/>
      <c r="E622" s="36"/>
      <c r="F622" s="36"/>
      <c r="G622" s="29"/>
      <c r="H622" s="63"/>
      <c r="I622" s="61"/>
      <c r="J622" s="63">
        <f>+G622+H622+I622</f>
        <v>0</v>
      </c>
    </row>
    <row r="623" spans="1:10">
      <c r="A623" s="29"/>
      <c r="B623" s="29"/>
      <c r="C623" s="29"/>
      <c r="D623" s="29"/>
      <c r="E623" s="36"/>
      <c r="F623" s="36"/>
      <c r="G623" s="29"/>
      <c r="H623" s="63"/>
      <c r="I623" s="61"/>
      <c r="J623" s="63">
        <f>+G623+H623+I623</f>
        <v>0</v>
      </c>
    </row>
    <row r="624" spans="1:10">
      <c r="E624" s="45"/>
      <c r="F624" s="45"/>
    </row>
    <row r="625" spans="5:6">
      <c r="E625" s="45"/>
      <c r="F625" s="45"/>
    </row>
    <row r="626" spans="5:6">
      <c r="E626" s="45"/>
      <c r="F626" s="45"/>
    </row>
    <row r="627" spans="5:6">
      <c r="E627" s="45"/>
      <c r="F627" s="45"/>
    </row>
    <row r="628" spans="5:6">
      <c r="E628" s="45"/>
      <c r="F628" s="45"/>
    </row>
    <row r="629" spans="5:6">
      <c r="E629" s="45"/>
      <c r="F629" s="45"/>
    </row>
    <row r="630" spans="5:6">
      <c r="E630" s="45"/>
      <c r="F630" s="45"/>
    </row>
    <row r="631" spans="5:6">
      <c r="E631" s="45"/>
      <c r="F631" s="45"/>
    </row>
    <row r="632" spans="5:6">
      <c r="E632" s="45"/>
      <c r="F632" s="45"/>
    </row>
    <row r="633" spans="5:6">
      <c r="E633" s="45"/>
      <c r="F633" s="45"/>
    </row>
    <row r="634" spans="5:6">
      <c r="E634" s="45"/>
      <c r="F634" s="45"/>
    </row>
    <row r="635" spans="5:6">
      <c r="E635" s="45"/>
      <c r="F635" s="45"/>
    </row>
    <row r="636" spans="5:6">
      <c r="E636" s="45"/>
      <c r="F636" s="45"/>
    </row>
    <row r="637" spans="5:6">
      <c r="E637" s="45"/>
      <c r="F637" s="45"/>
    </row>
    <row r="638" spans="5:6">
      <c r="E638" s="45"/>
      <c r="F638" s="45"/>
    </row>
    <row r="639" spans="5:6">
      <c r="E639" s="45"/>
      <c r="F639" s="45"/>
    </row>
    <row r="640" spans="5:6">
      <c r="E640" s="45"/>
      <c r="F640" s="45"/>
    </row>
    <row r="641" spans="5:6">
      <c r="E641" s="45"/>
      <c r="F641" s="45"/>
    </row>
    <row r="642" spans="5:6">
      <c r="E642" s="45"/>
      <c r="F642" s="45"/>
    </row>
    <row r="643" spans="5:6">
      <c r="E643" s="45"/>
      <c r="F643" s="45"/>
    </row>
    <row r="644" spans="5:6">
      <c r="E644" s="45"/>
      <c r="F644" s="45"/>
    </row>
    <row r="645" spans="5:6">
      <c r="E645" s="45"/>
      <c r="F645" s="45"/>
    </row>
    <row r="646" spans="5:6">
      <c r="E646" s="45"/>
      <c r="F646" s="45"/>
    </row>
    <row r="647" spans="5:6">
      <c r="E647" s="45"/>
      <c r="F647" s="45"/>
    </row>
    <row r="648" spans="5:6">
      <c r="E648" s="45"/>
      <c r="F648" s="45"/>
    </row>
    <row r="649" spans="5:6">
      <c r="E649" s="45"/>
      <c r="F649" s="45"/>
    </row>
    <row r="650" spans="5:6">
      <c r="E650" s="45"/>
      <c r="F650" s="45"/>
    </row>
    <row r="651" spans="5:6">
      <c r="E651" s="45"/>
      <c r="F651" s="45"/>
    </row>
    <row r="652" spans="5:6">
      <c r="E652" s="45"/>
      <c r="F652" s="45"/>
    </row>
    <row r="653" spans="5:6">
      <c r="E653" s="45"/>
      <c r="F653" s="45"/>
    </row>
    <row r="654" spans="5:6">
      <c r="E654" s="45"/>
      <c r="F654" s="45"/>
    </row>
    <row r="655" spans="5:6">
      <c r="E655" s="45"/>
      <c r="F655" s="45"/>
    </row>
    <row r="656" spans="5:6">
      <c r="E656" s="45"/>
      <c r="F656" s="45"/>
    </row>
    <row r="657" spans="5:6">
      <c r="E657" s="45"/>
      <c r="F657" s="45"/>
    </row>
    <row r="658" spans="5:6">
      <c r="E658" s="45"/>
      <c r="F658" s="45"/>
    </row>
    <row r="659" spans="5:6">
      <c r="E659" s="45"/>
      <c r="F659" s="45"/>
    </row>
    <row r="660" spans="5:6">
      <c r="E660" s="45"/>
      <c r="F660" s="45"/>
    </row>
    <row r="661" spans="5:6">
      <c r="E661" s="45"/>
      <c r="F661" s="45"/>
    </row>
    <row r="662" spans="5:6">
      <c r="E662" s="45"/>
      <c r="F662" s="45"/>
    </row>
    <row r="663" spans="5:6">
      <c r="E663" s="45"/>
      <c r="F663" s="45"/>
    </row>
    <row r="664" spans="5:6">
      <c r="E664" s="45"/>
      <c r="F664" s="45"/>
    </row>
    <row r="665" spans="5:6">
      <c r="E665" s="45"/>
      <c r="F665" s="45"/>
    </row>
    <row r="666" spans="5:6">
      <c r="E666" s="45"/>
      <c r="F666" s="45"/>
    </row>
    <row r="667" spans="5:6">
      <c r="E667" s="45"/>
      <c r="F667" s="45"/>
    </row>
    <row r="668" spans="5:6">
      <c r="E668" s="45"/>
      <c r="F668" s="45"/>
    </row>
    <row r="669" spans="5:6">
      <c r="E669" s="45"/>
      <c r="F669" s="45"/>
    </row>
    <row r="670" spans="5:6">
      <c r="E670" s="45"/>
      <c r="F670" s="45"/>
    </row>
    <row r="671" spans="5:6">
      <c r="E671" s="45"/>
      <c r="F671" s="45"/>
    </row>
    <row r="672" spans="5:6">
      <c r="E672" s="45"/>
      <c r="F672" s="45"/>
    </row>
    <row r="673" spans="5:6">
      <c r="E673" s="45"/>
      <c r="F673" s="45"/>
    </row>
    <row r="674" spans="5:6">
      <c r="E674" s="45"/>
      <c r="F674" s="45"/>
    </row>
    <row r="675" spans="5:6">
      <c r="E675" s="45"/>
      <c r="F675" s="45"/>
    </row>
    <row r="676" spans="5:6">
      <c r="E676" s="45"/>
      <c r="F676" s="45"/>
    </row>
    <row r="677" spans="5:6">
      <c r="E677" s="45"/>
      <c r="F677" s="45"/>
    </row>
    <row r="678" spans="5:6">
      <c r="E678" s="45"/>
      <c r="F678" s="45"/>
    </row>
    <row r="679" spans="5:6">
      <c r="E679" s="45"/>
      <c r="F679" s="45"/>
    </row>
    <row r="680" spans="5:6">
      <c r="E680" s="45"/>
      <c r="F680" s="45"/>
    </row>
    <row r="681" spans="5:6">
      <c r="E681" s="45"/>
      <c r="F681" s="45"/>
    </row>
    <row r="682" spans="5:6">
      <c r="E682" s="45"/>
      <c r="F682" s="45"/>
    </row>
    <row r="683" spans="5:6">
      <c r="E683" s="45"/>
      <c r="F683" s="45"/>
    </row>
    <row r="684" spans="5:6">
      <c r="E684" s="45"/>
      <c r="F684" s="45"/>
    </row>
    <row r="685" spans="5:6">
      <c r="E685" s="45"/>
      <c r="F685" s="45"/>
    </row>
    <row r="686" spans="5:6">
      <c r="E686" s="45"/>
      <c r="F686" s="45"/>
    </row>
    <row r="687" spans="5:6">
      <c r="E687" s="45"/>
      <c r="F687" s="45"/>
    </row>
    <row r="688" spans="5:6">
      <c r="E688" s="45"/>
      <c r="F688" s="45"/>
    </row>
    <row r="689" spans="5:6">
      <c r="E689" s="45"/>
      <c r="F689" s="45"/>
    </row>
    <row r="690" spans="5:6">
      <c r="E690" s="45"/>
      <c r="F690" s="45"/>
    </row>
    <row r="691" spans="5:6">
      <c r="E691" s="45"/>
      <c r="F691" s="45"/>
    </row>
    <row r="692" spans="5:6">
      <c r="E692" s="45"/>
      <c r="F692" s="45"/>
    </row>
    <row r="693" spans="5:6">
      <c r="E693" s="45"/>
      <c r="F693" s="45"/>
    </row>
    <row r="694" spans="5:6">
      <c r="E694" s="45"/>
      <c r="F694" s="45"/>
    </row>
    <row r="695" spans="5:6">
      <c r="E695" s="45"/>
      <c r="F695" s="45"/>
    </row>
    <row r="696" spans="5:6">
      <c r="E696" s="45"/>
      <c r="F696" s="45"/>
    </row>
    <row r="697" spans="5:6">
      <c r="E697" s="45"/>
      <c r="F697" s="45"/>
    </row>
    <row r="698" spans="5:6">
      <c r="E698" s="45"/>
      <c r="F698" s="45"/>
    </row>
    <row r="699" spans="5:6">
      <c r="E699" s="45"/>
      <c r="F699" s="45"/>
    </row>
    <row r="700" spans="5:6">
      <c r="E700" s="45"/>
      <c r="F700" s="45"/>
    </row>
    <row r="701" spans="5:6">
      <c r="E701" s="45"/>
      <c r="F701" s="45"/>
    </row>
    <row r="702" spans="5:6">
      <c r="E702" s="45"/>
      <c r="F702" s="45"/>
    </row>
    <row r="703" spans="5:6">
      <c r="E703" s="45"/>
      <c r="F703" s="45"/>
    </row>
    <row r="704" spans="5:6">
      <c r="E704" s="45"/>
      <c r="F704" s="45"/>
    </row>
    <row r="705" spans="5:6">
      <c r="E705" s="45"/>
      <c r="F705" s="45"/>
    </row>
    <row r="706" spans="5:6">
      <c r="E706" s="45"/>
      <c r="F706" s="45"/>
    </row>
    <row r="707" spans="5:6">
      <c r="E707" s="45"/>
      <c r="F707" s="45"/>
    </row>
    <row r="708" spans="5:6">
      <c r="E708" s="45"/>
      <c r="F708" s="45"/>
    </row>
    <row r="709" spans="5:6">
      <c r="E709" s="45"/>
      <c r="F709" s="45"/>
    </row>
    <row r="710" spans="5:6">
      <c r="E710" s="45"/>
      <c r="F710" s="45"/>
    </row>
    <row r="711" spans="5:6">
      <c r="E711" s="45"/>
      <c r="F711" s="45"/>
    </row>
    <row r="712" spans="5:6">
      <c r="E712" s="45"/>
      <c r="F712" s="45"/>
    </row>
    <row r="713" spans="5:6">
      <c r="E713" s="45"/>
      <c r="F713" s="45"/>
    </row>
    <row r="714" spans="5:6">
      <c r="E714" s="45"/>
      <c r="F714" s="45"/>
    </row>
    <row r="715" spans="5:6">
      <c r="E715" s="45"/>
      <c r="F715" s="45"/>
    </row>
    <row r="716" spans="5:6">
      <c r="E716" s="45"/>
      <c r="F716" s="45"/>
    </row>
    <row r="717" spans="5:6">
      <c r="E717" s="45"/>
      <c r="F717" s="45"/>
    </row>
    <row r="718" spans="5:6">
      <c r="E718" s="45"/>
      <c r="F718" s="45"/>
    </row>
    <row r="719" spans="5:6">
      <c r="E719" s="45"/>
      <c r="F719" s="45"/>
    </row>
    <row r="720" spans="5:6">
      <c r="E720" s="45"/>
      <c r="F720" s="45"/>
    </row>
    <row r="721" spans="5:6">
      <c r="E721" s="45"/>
      <c r="F721" s="45"/>
    </row>
    <row r="722" spans="5:6">
      <c r="E722" s="45"/>
      <c r="F722" s="45"/>
    </row>
    <row r="723" spans="5:6">
      <c r="E723" s="45"/>
      <c r="F723" s="45"/>
    </row>
    <row r="724" spans="5:6">
      <c r="E724" s="45"/>
      <c r="F724" s="45"/>
    </row>
    <row r="725" spans="5:6">
      <c r="E725" s="45"/>
      <c r="F725" s="45"/>
    </row>
    <row r="726" spans="5:6">
      <c r="E726" s="45"/>
      <c r="F726" s="45"/>
    </row>
    <row r="727" spans="5:6">
      <c r="E727" s="45"/>
      <c r="F727" s="45"/>
    </row>
    <row r="728" spans="5:6">
      <c r="E728" s="45"/>
      <c r="F728" s="45"/>
    </row>
    <row r="729" spans="5:6">
      <c r="E729" s="45"/>
      <c r="F729" s="45"/>
    </row>
    <row r="730" spans="5:6">
      <c r="E730" s="45"/>
      <c r="F730" s="45"/>
    </row>
    <row r="731" spans="5:6">
      <c r="E731" s="45"/>
      <c r="F731" s="45"/>
    </row>
    <row r="732" spans="5:6">
      <c r="E732" s="45"/>
      <c r="F732" s="45"/>
    </row>
    <row r="733" spans="5:6">
      <c r="E733" s="45"/>
      <c r="F733" s="45"/>
    </row>
    <row r="734" spans="5:6">
      <c r="E734" s="45"/>
      <c r="F734" s="45"/>
    </row>
    <row r="735" spans="5:6">
      <c r="E735" s="45"/>
      <c r="F735" s="45"/>
    </row>
    <row r="736" spans="5:6">
      <c r="E736" s="45"/>
      <c r="F736" s="45"/>
    </row>
    <row r="737" spans="5:6">
      <c r="E737" s="45"/>
      <c r="F737" s="45"/>
    </row>
    <row r="738" spans="5:6">
      <c r="E738" s="45"/>
      <c r="F738" s="45"/>
    </row>
    <row r="739" spans="5:6">
      <c r="E739" s="45"/>
      <c r="F739" s="45"/>
    </row>
    <row r="740" spans="5:6">
      <c r="E740" s="45"/>
      <c r="F740" s="45"/>
    </row>
    <row r="741" spans="5:6">
      <c r="E741" s="45"/>
      <c r="F741" s="45"/>
    </row>
    <row r="742" spans="5:6">
      <c r="E742" s="45"/>
      <c r="F742" s="45"/>
    </row>
    <row r="743" spans="5:6">
      <c r="E743" s="45"/>
      <c r="F743" s="45"/>
    </row>
    <row r="744" spans="5:6">
      <c r="E744" s="45"/>
      <c r="F744" s="45"/>
    </row>
    <row r="745" spans="5:6">
      <c r="E745" s="45"/>
      <c r="F745" s="45"/>
    </row>
    <row r="746" spans="5:6">
      <c r="E746" s="45"/>
      <c r="F746" s="45"/>
    </row>
    <row r="747" spans="5:6">
      <c r="E747" s="45"/>
      <c r="F747" s="45"/>
    </row>
    <row r="748" spans="5:6">
      <c r="E748" s="45"/>
      <c r="F748" s="45"/>
    </row>
    <row r="749" spans="5:6">
      <c r="E749" s="45"/>
      <c r="F749" s="45"/>
    </row>
    <row r="750" spans="5:6">
      <c r="E750" s="45"/>
      <c r="F750" s="45"/>
    </row>
    <row r="751" spans="5:6">
      <c r="E751" s="45"/>
      <c r="F751" s="45"/>
    </row>
    <row r="752" spans="5:6">
      <c r="E752" s="45"/>
      <c r="F752" s="45"/>
    </row>
    <row r="753" spans="5:6">
      <c r="E753" s="45"/>
      <c r="F753" s="45"/>
    </row>
    <row r="754" spans="5:6">
      <c r="E754" s="45"/>
      <c r="F754" s="45"/>
    </row>
    <row r="755" spans="5:6">
      <c r="E755" s="45"/>
      <c r="F755" s="45"/>
    </row>
    <row r="756" spans="5:6">
      <c r="E756" s="45"/>
      <c r="F756" s="45"/>
    </row>
    <row r="757" spans="5:6">
      <c r="E757" s="45"/>
      <c r="F757" s="45"/>
    </row>
    <row r="758" spans="5:6">
      <c r="E758" s="45"/>
      <c r="F758" s="45"/>
    </row>
    <row r="759" spans="5:6">
      <c r="E759" s="45"/>
      <c r="F759" s="45"/>
    </row>
    <row r="760" spans="5:6">
      <c r="E760" s="45"/>
      <c r="F760" s="45"/>
    </row>
    <row r="761" spans="5:6">
      <c r="E761" s="45"/>
      <c r="F761" s="45"/>
    </row>
    <row r="762" spans="5:6">
      <c r="E762" s="45"/>
      <c r="F762" s="45"/>
    </row>
    <row r="763" spans="5:6">
      <c r="E763" s="45"/>
      <c r="F763" s="45"/>
    </row>
    <row r="764" spans="5:6">
      <c r="E764" s="45"/>
      <c r="F764" s="45"/>
    </row>
    <row r="765" spans="5:6">
      <c r="E765" s="45"/>
      <c r="F765" s="45"/>
    </row>
    <row r="766" spans="5:6">
      <c r="E766" s="45"/>
      <c r="F766" s="45"/>
    </row>
    <row r="767" spans="5:6">
      <c r="E767" s="45"/>
      <c r="F767" s="45"/>
    </row>
    <row r="768" spans="5:6">
      <c r="E768" s="45"/>
      <c r="F768" s="45"/>
    </row>
    <row r="769" spans="5:6">
      <c r="E769" s="45"/>
      <c r="F769" s="45"/>
    </row>
    <row r="770" spans="5:6">
      <c r="E770" s="45"/>
      <c r="F770" s="45"/>
    </row>
    <row r="771" spans="5:6">
      <c r="E771" s="45"/>
      <c r="F771" s="45"/>
    </row>
    <row r="772" spans="5:6">
      <c r="E772" s="45"/>
      <c r="F772" s="45"/>
    </row>
    <row r="773" spans="5:6">
      <c r="E773" s="45"/>
      <c r="F773" s="45"/>
    </row>
    <row r="774" spans="5:6">
      <c r="E774" s="45"/>
      <c r="F774" s="45"/>
    </row>
    <row r="775" spans="5:6">
      <c r="E775" s="45"/>
      <c r="F775" s="45"/>
    </row>
    <row r="776" spans="5:6">
      <c r="E776" s="45"/>
      <c r="F776" s="45"/>
    </row>
    <row r="777" spans="5:6">
      <c r="E777" s="45"/>
      <c r="F777" s="45"/>
    </row>
    <row r="778" spans="5:6">
      <c r="E778" s="45"/>
      <c r="F778" s="45"/>
    </row>
    <row r="779" spans="5:6">
      <c r="E779" s="45"/>
      <c r="F779" s="45"/>
    </row>
    <row r="780" spans="5:6">
      <c r="E780" s="45"/>
      <c r="F780" s="45"/>
    </row>
    <row r="781" spans="5:6">
      <c r="E781" s="45"/>
      <c r="F781" s="45"/>
    </row>
    <row r="782" spans="5:6">
      <c r="E782" s="45"/>
      <c r="F782" s="45"/>
    </row>
    <row r="783" spans="5:6">
      <c r="E783" s="45"/>
      <c r="F783" s="45"/>
    </row>
    <row r="784" spans="5:6">
      <c r="E784" s="45"/>
      <c r="F784" s="45"/>
    </row>
    <row r="785" spans="5:6">
      <c r="E785" s="45"/>
      <c r="F785" s="45"/>
    </row>
    <row r="786" spans="5:6">
      <c r="E786" s="45"/>
      <c r="F786" s="45"/>
    </row>
    <row r="787" spans="5:6">
      <c r="E787" s="45"/>
      <c r="F787" s="45"/>
    </row>
    <row r="788" spans="5:6">
      <c r="E788" s="45"/>
      <c r="F788" s="45"/>
    </row>
    <row r="789" spans="5:6">
      <c r="E789" s="45"/>
      <c r="F789" s="45"/>
    </row>
    <row r="790" spans="5:6">
      <c r="E790" s="45"/>
      <c r="F790" s="45"/>
    </row>
    <row r="791" spans="5:6">
      <c r="E791" s="45"/>
      <c r="F791" s="45"/>
    </row>
    <row r="792" spans="5:6">
      <c r="E792" s="45"/>
      <c r="F792" s="45"/>
    </row>
    <row r="793" spans="5:6">
      <c r="E793" s="45"/>
      <c r="F793" s="45"/>
    </row>
    <row r="794" spans="5:6">
      <c r="E794" s="45"/>
      <c r="F794" s="45"/>
    </row>
    <row r="795" spans="5:6">
      <c r="E795" s="45"/>
      <c r="F795" s="45"/>
    </row>
    <row r="796" spans="5:6">
      <c r="E796" s="45"/>
      <c r="F796" s="45"/>
    </row>
    <row r="797" spans="5:6">
      <c r="E797" s="45"/>
      <c r="F797" s="45"/>
    </row>
    <row r="798" spans="5:6">
      <c r="E798" s="45"/>
      <c r="F798" s="45"/>
    </row>
    <row r="799" spans="5:6">
      <c r="E799" s="45"/>
      <c r="F799" s="45"/>
    </row>
    <row r="800" spans="5:6">
      <c r="E800" s="45"/>
      <c r="F800" s="45"/>
    </row>
    <row r="801" spans="5:6">
      <c r="E801" s="45"/>
      <c r="F801" s="45"/>
    </row>
    <row r="802" spans="5:6">
      <c r="E802" s="45"/>
      <c r="F802" s="45"/>
    </row>
    <row r="803" spans="5:6">
      <c r="E803" s="45"/>
      <c r="F803" s="45"/>
    </row>
    <row r="804" spans="5:6">
      <c r="E804" s="45"/>
      <c r="F804" s="45"/>
    </row>
    <row r="805" spans="5:6">
      <c r="E805" s="45"/>
      <c r="F805" s="45"/>
    </row>
    <row r="806" spans="5:6">
      <c r="E806" s="45"/>
      <c r="F806" s="45"/>
    </row>
    <row r="807" spans="5:6">
      <c r="E807" s="45"/>
      <c r="F807" s="45"/>
    </row>
    <row r="808" spans="5:6">
      <c r="E808" s="45"/>
      <c r="F808" s="45"/>
    </row>
    <row r="809" spans="5:6">
      <c r="E809" s="45"/>
      <c r="F809" s="45"/>
    </row>
    <row r="810" spans="5:6">
      <c r="E810" s="45"/>
      <c r="F810" s="45"/>
    </row>
    <row r="811" spans="5:6">
      <c r="E811" s="45"/>
      <c r="F811" s="45"/>
    </row>
    <row r="812" spans="5:6">
      <c r="E812" s="45"/>
      <c r="F812" s="45"/>
    </row>
    <row r="813" spans="5:6">
      <c r="E813" s="45"/>
      <c r="F813" s="45"/>
    </row>
    <row r="814" spans="5:6">
      <c r="E814" s="45"/>
      <c r="F814" s="45"/>
    </row>
    <row r="815" spans="5:6">
      <c r="E815" s="45"/>
      <c r="F815" s="45"/>
    </row>
    <row r="816" spans="5:6">
      <c r="E816" s="45"/>
      <c r="F816" s="45"/>
    </row>
    <row r="817" spans="5:6">
      <c r="E817" s="45"/>
      <c r="F817" s="45"/>
    </row>
    <row r="818" spans="5:6">
      <c r="E818" s="45"/>
      <c r="F818" s="45"/>
    </row>
    <row r="819" spans="5:6">
      <c r="E819" s="45"/>
      <c r="F819" s="45"/>
    </row>
    <row r="820" spans="5:6">
      <c r="E820" s="45"/>
      <c r="F820" s="45"/>
    </row>
    <row r="821" spans="5:6">
      <c r="E821" s="45"/>
      <c r="F821" s="45"/>
    </row>
    <row r="822" spans="5:6">
      <c r="E822" s="45"/>
      <c r="F822" s="45"/>
    </row>
    <row r="823" spans="5:6">
      <c r="E823" s="45"/>
      <c r="F823" s="45"/>
    </row>
    <row r="824" spans="5:6">
      <c r="E824" s="45"/>
      <c r="F824" s="45"/>
    </row>
    <row r="825" spans="5:6">
      <c r="E825" s="45"/>
      <c r="F825" s="45"/>
    </row>
    <row r="826" spans="5:6">
      <c r="E826" s="45"/>
      <c r="F826" s="45"/>
    </row>
    <row r="827" spans="5:6">
      <c r="E827" s="45"/>
      <c r="F827" s="45"/>
    </row>
    <row r="828" spans="5:6">
      <c r="E828" s="45"/>
      <c r="F828" s="45"/>
    </row>
    <row r="829" spans="5:6">
      <c r="E829" s="45"/>
      <c r="F829" s="45"/>
    </row>
    <row r="830" spans="5:6">
      <c r="E830" s="45"/>
      <c r="F830" s="45"/>
    </row>
    <row r="831" spans="5:6">
      <c r="E831" s="45"/>
      <c r="F831" s="45"/>
    </row>
    <row r="832" spans="5:6">
      <c r="E832" s="45"/>
      <c r="F832" s="45"/>
    </row>
    <row r="833" spans="5:6">
      <c r="E833" s="45"/>
      <c r="F833" s="45"/>
    </row>
    <row r="834" spans="5:6">
      <c r="E834" s="45"/>
      <c r="F834" s="45"/>
    </row>
    <row r="835" spans="5:6">
      <c r="E835" s="45"/>
      <c r="F835" s="45"/>
    </row>
    <row r="836" spans="5:6">
      <c r="E836" s="45"/>
      <c r="F836" s="45"/>
    </row>
    <row r="837" spans="5:6">
      <c r="E837" s="45"/>
      <c r="F837" s="45"/>
    </row>
    <row r="838" spans="5:6">
      <c r="E838" s="45"/>
      <c r="F838" s="45"/>
    </row>
    <row r="839" spans="5:6">
      <c r="E839" s="45"/>
      <c r="F839" s="45"/>
    </row>
    <row r="840" spans="5:6">
      <c r="E840" s="45"/>
      <c r="F840" s="45"/>
    </row>
    <row r="841" spans="5:6">
      <c r="E841" s="45"/>
      <c r="F841" s="45"/>
    </row>
    <row r="842" spans="5:6">
      <c r="E842" s="45"/>
      <c r="F842" s="45"/>
    </row>
    <row r="843" spans="5:6">
      <c r="E843" s="45"/>
      <c r="F843" s="45"/>
    </row>
    <row r="844" spans="5:6">
      <c r="E844" s="45"/>
      <c r="F844" s="45"/>
    </row>
    <row r="845" spans="5:6">
      <c r="E845" s="45"/>
      <c r="F845" s="45"/>
    </row>
    <row r="846" spans="5:6">
      <c r="E846" s="45"/>
      <c r="F846" s="45"/>
    </row>
    <row r="847" spans="5:6">
      <c r="E847" s="45"/>
      <c r="F847" s="45"/>
    </row>
    <row r="848" spans="5:6">
      <c r="E848" s="45"/>
      <c r="F848" s="45"/>
    </row>
    <row r="849" spans="5:6">
      <c r="E849" s="45"/>
      <c r="F849" s="45"/>
    </row>
    <row r="850" spans="5:6">
      <c r="E850" s="45"/>
      <c r="F850" s="45"/>
    </row>
    <row r="851" spans="5:6">
      <c r="E851" s="45"/>
      <c r="F851" s="45"/>
    </row>
    <row r="852" spans="5:6">
      <c r="E852" s="45"/>
      <c r="F852" s="45"/>
    </row>
    <row r="853" spans="5:6">
      <c r="E853" s="45"/>
      <c r="F853" s="45"/>
    </row>
    <row r="854" spans="5:6">
      <c r="E854" s="45"/>
      <c r="F854" s="45"/>
    </row>
    <row r="855" spans="5:6">
      <c r="E855" s="45"/>
      <c r="F855" s="45"/>
    </row>
    <row r="856" spans="5:6">
      <c r="E856" s="45"/>
      <c r="F856" s="45"/>
    </row>
    <row r="857" spans="5:6">
      <c r="E857" s="45"/>
      <c r="F857" s="45"/>
    </row>
    <row r="858" spans="5:6">
      <c r="E858" s="45"/>
      <c r="F858" s="45"/>
    </row>
    <row r="859" spans="5:6">
      <c r="E859" s="45"/>
      <c r="F859" s="45"/>
    </row>
    <row r="860" spans="5:6">
      <c r="E860" s="45"/>
      <c r="F860" s="45"/>
    </row>
    <row r="861" spans="5:6">
      <c r="E861" s="45"/>
      <c r="F861" s="45"/>
    </row>
    <row r="862" spans="5:6">
      <c r="E862" s="45"/>
      <c r="F862" s="45"/>
    </row>
    <row r="863" spans="5:6">
      <c r="E863" s="45"/>
      <c r="F863" s="45"/>
    </row>
    <row r="864" spans="5:6">
      <c r="E864" s="45"/>
      <c r="F864" s="45"/>
    </row>
    <row r="865" spans="5:6">
      <c r="E865" s="45"/>
      <c r="F865" s="45"/>
    </row>
    <row r="866" spans="5:6">
      <c r="E866" s="45"/>
      <c r="F866" s="45"/>
    </row>
    <row r="867" spans="5:6">
      <c r="E867" s="45"/>
      <c r="F867" s="45"/>
    </row>
    <row r="868" spans="5:6">
      <c r="E868" s="45"/>
      <c r="F868" s="45"/>
    </row>
    <row r="869" spans="5:6">
      <c r="E869" s="45"/>
      <c r="F869" s="45"/>
    </row>
    <row r="870" spans="5:6">
      <c r="E870" s="45"/>
      <c r="F870" s="45"/>
    </row>
    <row r="871" spans="5:6">
      <c r="E871" s="45"/>
      <c r="F871" s="45"/>
    </row>
    <row r="872" spans="5:6">
      <c r="E872" s="45"/>
      <c r="F872" s="45"/>
    </row>
    <row r="873" spans="5:6">
      <c r="E873" s="45"/>
      <c r="F873" s="45"/>
    </row>
    <row r="874" spans="5:6">
      <c r="E874" s="45"/>
      <c r="F874" s="45"/>
    </row>
    <row r="875" spans="5:6">
      <c r="E875" s="45"/>
      <c r="F875" s="45"/>
    </row>
    <row r="876" spans="5:6">
      <c r="E876" s="45"/>
      <c r="F876" s="45"/>
    </row>
    <row r="877" spans="5:6">
      <c r="E877" s="45"/>
      <c r="F877" s="45"/>
    </row>
    <row r="878" spans="5:6">
      <c r="E878" s="45"/>
      <c r="F878" s="45"/>
    </row>
    <row r="879" spans="5:6">
      <c r="E879" s="45"/>
      <c r="F879" s="45"/>
    </row>
    <row r="880" spans="5:6">
      <c r="E880" s="45"/>
      <c r="F880" s="45"/>
    </row>
    <row r="881" spans="5:6">
      <c r="E881" s="45"/>
      <c r="F881" s="45"/>
    </row>
    <row r="882" spans="5:6">
      <c r="E882" s="45"/>
      <c r="F882" s="45"/>
    </row>
    <row r="883" spans="5:6">
      <c r="E883" s="45"/>
      <c r="F883" s="45"/>
    </row>
    <row r="884" spans="5:6">
      <c r="E884" s="45"/>
      <c r="F884" s="45"/>
    </row>
    <row r="885" spans="5:6">
      <c r="E885" s="45"/>
      <c r="F885" s="45"/>
    </row>
    <row r="886" spans="5:6">
      <c r="E886" s="45"/>
      <c r="F886" s="45"/>
    </row>
    <row r="887" spans="5:6">
      <c r="E887" s="45"/>
      <c r="F887" s="45"/>
    </row>
    <row r="888" spans="5:6">
      <c r="E888" s="45"/>
      <c r="F888" s="45"/>
    </row>
    <row r="889" spans="5:6">
      <c r="E889" s="45"/>
      <c r="F889" s="45"/>
    </row>
    <row r="890" spans="5:6">
      <c r="E890" s="45"/>
      <c r="F890" s="45"/>
    </row>
    <row r="891" spans="5:6">
      <c r="E891" s="45"/>
      <c r="F891" s="45"/>
    </row>
    <row r="892" spans="5:6">
      <c r="E892" s="45"/>
      <c r="F892" s="45"/>
    </row>
    <row r="893" spans="5:6">
      <c r="E893" s="45"/>
      <c r="F893" s="45"/>
    </row>
    <row r="894" spans="5:6">
      <c r="E894" s="45"/>
      <c r="F894" s="45"/>
    </row>
    <row r="895" spans="5:6">
      <c r="E895" s="45"/>
      <c r="F895" s="45"/>
    </row>
    <row r="896" spans="5:6">
      <c r="E896" s="45"/>
      <c r="F896" s="45"/>
    </row>
    <row r="897" spans="5:6">
      <c r="E897" s="45"/>
      <c r="F897" s="45"/>
    </row>
    <row r="898" spans="5:6">
      <c r="E898" s="45"/>
      <c r="F898" s="45"/>
    </row>
    <row r="899" spans="5:6">
      <c r="E899" s="45"/>
      <c r="F899" s="45"/>
    </row>
    <row r="900" spans="5:6">
      <c r="E900" s="45"/>
      <c r="F900" s="45"/>
    </row>
    <row r="901" spans="5:6">
      <c r="E901" s="45"/>
      <c r="F901" s="45"/>
    </row>
    <row r="902" spans="5:6">
      <c r="E902" s="45"/>
      <c r="F902" s="45"/>
    </row>
    <row r="903" spans="5:6">
      <c r="E903" s="45"/>
      <c r="F903" s="45"/>
    </row>
    <row r="904" spans="5:6">
      <c r="E904" s="45"/>
      <c r="F904" s="45"/>
    </row>
    <row r="905" spans="5:6">
      <c r="E905" s="45"/>
      <c r="F905" s="45"/>
    </row>
    <row r="906" spans="5:6">
      <c r="E906" s="45"/>
      <c r="F906" s="45"/>
    </row>
    <row r="907" spans="5:6">
      <c r="E907" s="45"/>
      <c r="F907" s="45"/>
    </row>
    <row r="908" spans="5:6">
      <c r="E908" s="45"/>
      <c r="F908" s="45"/>
    </row>
    <row r="909" spans="5:6">
      <c r="E909" s="45"/>
      <c r="F909" s="45"/>
    </row>
    <row r="910" spans="5:6">
      <c r="E910" s="45"/>
      <c r="F910" s="45"/>
    </row>
    <row r="911" spans="5:6">
      <c r="E911" s="45"/>
      <c r="F911" s="45"/>
    </row>
    <row r="912" spans="5:6">
      <c r="E912" s="45"/>
      <c r="F912" s="45"/>
    </row>
    <row r="913" spans="5:6">
      <c r="E913" s="45"/>
      <c r="F913" s="45"/>
    </row>
    <row r="914" spans="5:6">
      <c r="E914" s="45"/>
      <c r="F914" s="45"/>
    </row>
    <row r="915" spans="5:6">
      <c r="E915" s="45"/>
      <c r="F915" s="45"/>
    </row>
    <row r="916" spans="5:6">
      <c r="E916" s="45"/>
      <c r="F916" s="45"/>
    </row>
    <row r="917" spans="5:6">
      <c r="E917" s="45"/>
      <c r="F917" s="45"/>
    </row>
    <row r="918" spans="5:6">
      <c r="E918" s="45"/>
      <c r="F918" s="45"/>
    </row>
    <row r="919" spans="5:6">
      <c r="E919" s="45"/>
      <c r="F919" s="45"/>
    </row>
    <row r="920" spans="5:6">
      <c r="E920" s="45"/>
      <c r="F920" s="45"/>
    </row>
    <row r="921" spans="5:6">
      <c r="E921" s="45"/>
      <c r="F921" s="45"/>
    </row>
    <row r="922" spans="5:6">
      <c r="E922" s="45"/>
      <c r="F922" s="45"/>
    </row>
    <row r="923" spans="5:6">
      <c r="E923" s="45"/>
      <c r="F923" s="45"/>
    </row>
    <row r="924" spans="5:6">
      <c r="E924" s="45"/>
      <c r="F924" s="45"/>
    </row>
    <row r="925" spans="5:6">
      <c r="E925" s="45"/>
      <c r="F925" s="45"/>
    </row>
    <row r="926" spans="5:6">
      <c r="E926" s="45"/>
      <c r="F926" s="45"/>
    </row>
    <row r="927" spans="5:6">
      <c r="E927" s="45"/>
      <c r="F927" s="45"/>
    </row>
    <row r="928" spans="5:6">
      <c r="E928" s="45"/>
      <c r="F928" s="45"/>
    </row>
    <row r="929" spans="5:6">
      <c r="E929" s="45"/>
      <c r="F929" s="45"/>
    </row>
    <row r="930" spans="5:6">
      <c r="E930" s="45"/>
      <c r="F930" s="45"/>
    </row>
    <row r="931" spans="5:6">
      <c r="E931" s="45"/>
      <c r="F931" s="45"/>
    </row>
    <row r="932" spans="5:6">
      <c r="E932" s="45"/>
      <c r="F932" s="45"/>
    </row>
    <row r="933" spans="5:6">
      <c r="E933" s="45"/>
      <c r="F933" s="45"/>
    </row>
    <row r="934" spans="5:6">
      <c r="E934" s="45"/>
      <c r="F934" s="45"/>
    </row>
    <row r="935" spans="5:6">
      <c r="E935" s="45"/>
      <c r="F935" s="45"/>
    </row>
    <row r="936" spans="5:6">
      <c r="E936" s="45"/>
      <c r="F936" s="45"/>
    </row>
    <row r="937" spans="5:6">
      <c r="E937" s="45"/>
      <c r="F937" s="45"/>
    </row>
    <row r="938" spans="5:6">
      <c r="E938" s="45"/>
      <c r="F938" s="45"/>
    </row>
    <row r="939" spans="5:6">
      <c r="E939" s="45"/>
      <c r="F939" s="45"/>
    </row>
    <row r="940" spans="5:6">
      <c r="E940" s="45"/>
      <c r="F940" s="45"/>
    </row>
    <row r="941" spans="5:6">
      <c r="E941" s="45"/>
      <c r="F941" s="45"/>
    </row>
    <row r="942" spans="5:6">
      <c r="E942" s="45"/>
      <c r="F942" s="45"/>
    </row>
    <row r="943" spans="5:6">
      <c r="E943" s="45"/>
      <c r="F943" s="45"/>
    </row>
    <row r="944" spans="5:6">
      <c r="E944" s="45"/>
      <c r="F944" s="45"/>
    </row>
    <row r="945" spans="5:6">
      <c r="E945" s="45"/>
      <c r="F945" s="45"/>
    </row>
    <row r="946" spans="5:6">
      <c r="E946" s="45"/>
      <c r="F946" s="45"/>
    </row>
    <row r="947" spans="5:6">
      <c r="E947" s="45"/>
      <c r="F947" s="45"/>
    </row>
    <row r="948" spans="5:6">
      <c r="E948" s="45"/>
      <c r="F948" s="45"/>
    </row>
    <row r="949" spans="5:6">
      <c r="E949" s="45"/>
      <c r="F949" s="45"/>
    </row>
    <row r="950" spans="5:6">
      <c r="E950" s="45"/>
      <c r="F950" s="45"/>
    </row>
    <row r="951" spans="5:6">
      <c r="E951" s="45"/>
      <c r="F951" s="45"/>
    </row>
    <row r="952" spans="5:6">
      <c r="E952" s="45"/>
      <c r="F952" s="45"/>
    </row>
    <row r="953" spans="5:6">
      <c r="E953" s="45"/>
      <c r="F953" s="45"/>
    </row>
    <row r="954" spans="5:6">
      <c r="E954" s="45"/>
      <c r="F954" s="45"/>
    </row>
    <row r="955" spans="5:6">
      <c r="E955" s="45"/>
      <c r="F955" s="45"/>
    </row>
    <row r="956" spans="5:6">
      <c r="E956" s="45"/>
      <c r="F956" s="45"/>
    </row>
    <row r="957" spans="5:6">
      <c r="E957" s="45"/>
      <c r="F957" s="45"/>
    </row>
    <row r="958" spans="5:6">
      <c r="E958" s="45"/>
      <c r="F958" s="45"/>
    </row>
    <row r="959" spans="5:6">
      <c r="E959" s="45"/>
      <c r="F959" s="45"/>
    </row>
    <row r="960" spans="5:6">
      <c r="E960" s="45"/>
      <c r="F960" s="45"/>
    </row>
    <row r="961" spans="5:6">
      <c r="E961" s="45"/>
      <c r="F961" s="45"/>
    </row>
    <row r="962" spans="5:6">
      <c r="E962" s="45"/>
      <c r="F962" s="45"/>
    </row>
    <row r="963" spans="5:6">
      <c r="E963" s="45"/>
      <c r="F963" s="45"/>
    </row>
    <row r="964" spans="5:6">
      <c r="E964" s="45"/>
      <c r="F964" s="45"/>
    </row>
    <row r="965" spans="5:6">
      <c r="E965" s="45"/>
      <c r="F965" s="45"/>
    </row>
    <row r="966" spans="5:6">
      <c r="E966" s="45"/>
      <c r="F966" s="45"/>
    </row>
    <row r="967" spans="5:6">
      <c r="E967" s="45"/>
      <c r="F967" s="45"/>
    </row>
    <row r="968" spans="5:6">
      <c r="E968" s="45"/>
      <c r="F968" s="45"/>
    </row>
    <row r="969" spans="5:6">
      <c r="E969" s="45"/>
      <c r="F969" s="45"/>
    </row>
    <row r="970" spans="5:6">
      <c r="E970" s="45"/>
      <c r="F970" s="45"/>
    </row>
    <row r="971" spans="5:6">
      <c r="E971" s="45"/>
      <c r="F971" s="45"/>
    </row>
    <row r="972" spans="5:6">
      <c r="E972" s="45"/>
      <c r="F972" s="45"/>
    </row>
    <row r="973" spans="5:6">
      <c r="E973" s="45"/>
      <c r="F973" s="45"/>
    </row>
    <row r="974" spans="5:6">
      <c r="E974" s="45"/>
      <c r="F974" s="45"/>
    </row>
    <row r="975" spans="5:6">
      <c r="E975" s="45"/>
      <c r="F975" s="45"/>
    </row>
    <row r="976" spans="5:6">
      <c r="E976" s="45"/>
      <c r="F976" s="45"/>
    </row>
    <row r="977" spans="5:6">
      <c r="E977" s="45"/>
      <c r="F977" s="45"/>
    </row>
    <row r="978" spans="5:6">
      <c r="E978" s="45"/>
      <c r="F978" s="45"/>
    </row>
    <row r="979" spans="5:6">
      <c r="E979" s="45"/>
      <c r="F979" s="45"/>
    </row>
    <row r="980" spans="5:6">
      <c r="E980" s="45"/>
      <c r="F980" s="45"/>
    </row>
    <row r="981" spans="5:6">
      <c r="E981" s="45"/>
      <c r="F981" s="45"/>
    </row>
    <row r="982" spans="5:6">
      <c r="E982" s="45"/>
      <c r="F982" s="45"/>
    </row>
    <row r="983" spans="5:6">
      <c r="E983" s="45"/>
      <c r="F983" s="45"/>
    </row>
    <row r="984" spans="5:6">
      <c r="E984" s="45"/>
      <c r="F984" s="45"/>
    </row>
    <row r="985" spans="5:6">
      <c r="E985" s="45"/>
      <c r="F985" s="45"/>
    </row>
    <row r="986" spans="5:6">
      <c r="E986" s="45"/>
      <c r="F986" s="45"/>
    </row>
    <row r="987" spans="5:6">
      <c r="E987" s="45"/>
      <c r="F987" s="45"/>
    </row>
    <row r="988" spans="5:6">
      <c r="E988" s="45"/>
      <c r="F988" s="45"/>
    </row>
    <row r="989" spans="5:6">
      <c r="E989" s="45"/>
      <c r="F989" s="45"/>
    </row>
    <row r="990" spans="5:6">
      <c r="E990" s="45"/>
      <c r="F990" s="45"/>
    </row>
    <row r="991" spans="5:6">
      <c r="E991" s="45"/>
      <c r="F991" s="45"/>
    </row>
    <row r="992" spans="5:6">
      <c r="E992" s="45"/>
      <c r="F992" s="45"/>
    </row>
    <row r="993" spans="5:6">
      <c r="E993" s="45"/>
      <c r="F993" s="45"/>
    </row>
    <row r="994" spans="5:6">
      <c r="E994" s="45"/>
      <c r="F994" s="45"/>
    </row>
  </sheetData>
  <autoFilter ref="A3:J3">
    <sortState ref="A4:J623">
      <sortCondition descending="1" ref="J3"/>
    </sortState>
  </autoFilter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0"/>
  <sheetViews>
    <sheetView topLeftCell="A2" zoomScale="115" zoomScaleNormal="115" workbookViewId="0">
      <selection activeCell="A2" sqref="A2"/>
    </sheetView>
  </sheetViews>
  <sheetFormatPr defaultRowHeight="15"/>
  <cols>
    <col min="2" max="2" width="12.28515625" customWidth="1"/>
    <col min="3" max="3" width="13.7109375" customWidth="1"/>
    <col min="4" max="4" width="27.7109375" bestFit="1" customWidth="1"/>
    <col min="5" max="5" width="11.85546875" bestFit="1" customWidth="1"/>
    <col min="6" max="6" width="11.85546875" customWidth="1"/>
    <col min="7" max="7" width="11.140625" bestFit="1" customWidth="1"/>
    <col min="8" max="8" width="12.85546875" style="14" bestFit="1" customWidth="1"/>
    <col min="9" max="9" width="18.140625" bestFit="1" customWidth="1"/>
    <col min="10" max="10" width="10.140625" bestFit="1" customWidth="1"/>
    <col min="258" max="258" width="12.28515625" customWidth="1"/>
    <col min="259" max="259" width="13.7109375" customWidth="1"/>
    <col min="260" max="260" width="27.7109375" bestFit="1" customWidth="1"/>
    <col min="261" max="261" width="11.85546875" bestFit="1" customWidth="1"/>
    <col min="262" max="262" width="11.85546875" customWidth="1"/>
    <col min="263" max="263" width="11.140625" bestFit="1" customWidth="1"/>
    <col min="264" max="264" width="12.85546875" bestFit="1" customWidth="1"/>
    <col min="265" max="265" width="18.140625" bestFit="1" customWidth="1"/>
    <col min="266" max="266" width="10.140625" bestFit="1" customWidth="1"/>
    <col min="514" max="514" width="12.28515625" customWidth="1"/>
    <col min="515" max="515" width="13.7109375" customWidth="1"/>
    <col min="516" max="516" width="27.7109375" bestFit="1" customWidth="1"/>
    <col min="517" max="517" width="11.85546875" bestFit="1" customWidth="1"/>
    <col min="518" max="518" width="11.85546875" customWidth="1"/>
    <col min="519" max="519" width="11.140625" bestFit="1" customWidth="1"/>
    <col min="520" max="520" width="12.85546875" bestFit="1" customWidth="1"/>
    <col min="521" max="521" width="18.140625" bestFit="1" customWidth="1"/>
    <col min="522" max="522" width="10.140625" bestFit="1" customWidth="1"/>
    <col min="770" max="770" width="12.28515625" customWidth="1"/>
    <col min="771" max="771" width="13.7109375" customWidth="1"/>
    <col min="772" max="772" width="27.7109375" bestFit="1" customWidth="1"/>
    <col min="773" max="773" width="11.85546875" bestFit="1" customWidth="1"/>
    <col min="774" max="774" width="11.85546875" customWidth="1"/>
    <col min="775" max="775" width="11.140625" bestFit="1" customWidth="1"/>
    <col min="776" max="776" width="12.85546875" bestFit="1" customWidth="1"/>
    <col min="777" max="777" width="18.140625" bestFit="1" customWidth="1"/>
    <col min="778" max="778" width="10.140625" bestFit="1" customWidth="1"/>
    <col min="1026" max="1026" width="12.28515625" customWidth="1"/>
    <col min="1027" max="1027" width="13.7109375" customWidth="1"/>
    <col min="1028" max="1028" width="27.7109375" bestFit="1" customWidth="1"/>
    <col min="1029" max="1029" width="11.85546875" bestFit="1" customWidth="1"/>
    <col min="1030" max="1030" width="11.85546875" customWidth="1"/>
    <col min="1031" max="1031" width="11.140625" bestFit="1" customWidth="1"/>
    <col min="1032" max="1032" width="12.85546875" bestFit="1" customWidth="1"/>
    <col min="1033" max="1033" width="18.140625" bestFit="1" customWidth="1"/>
    <col min="1034" max="1034" width="10.140625" bestFit="1" customWidth="1"/>
    <col min="1282" max="1282" width="12.28515625" customWidth="1"/>
    <col min="1283" max="1283" width="13.7109375" customWidth="1"/>
    <col min="1284" max="1284" width="27.7109375" bestFit="1" customWidth="1"/>
    <col min="1285" max="1285" width="11.85546875" bestFit="1" customWidth="1"/>
    <col min="1286" max="1286" width="11.85546875" customWidth="1"/>
    <col min="1287" max="1287" width="11.140625" bestFit="1" customWidth="1"/>
    <col min="1288" max="1288" width="12.85546875" bestFit="1" customWidth="1"/>
    <col min="1289" max="1289" width="18.140625" bestFit="1" customWidth="1"/>
    <col min="1290" max="1290" width="10.140625" bestFit="1" customWidth="1"/>
    <col min="1538" max="1538" width="12.28515625" customWidth="1"/>
    <col min="1539" max="1539" width="13.7109375" customWidth="1"/>
    <col min="1540" max="1540" width="27.7109375" bestFit="1" customWidth="1"/>
    <col min="1541" max="1541" width="11.85546875" bestFit="1" customWidth="1"/>
    <col min="1542" max="1542" width="11.85546875" customWidth="1"/>
    <col min="1543" max="1543" width="11.140625" bestFit="1" customWidth="1"/>
    <col min="1544" max="1544" width="12.85546875" bestFit="1" customWidth="1"/>
    <col min="1545" max="1545" width="18.140625" bestFit="1" customWidth="1"/>
    <col min="1546" max="1546" width="10.140625" bestFit="1" customWidth="1"/>
    <col min="1794" max="1794" width="12.28515625" customWidth="1"/>
    <col min="1795" max="1795" width="13.7109375" customWidth="1"/>
    <col min="1796" max="1796" width="27.7109375" bestFit="1" customWidth="1"/>
    <col min="1797" max="1797" width="11.85546875" bestFit="1" customWidth="1"/>
    <col min="1798" max="1798" width="11.85546875" customWidth="1"/>
    <col min="1799" max="1799" width="11.140625" bestFit="1" customWidth="1"/>
    <col min="1800" max="1800" width="12.85546875" bestFit="1" customWidth="1"/>
    <col min="1801" max="1801" width="18.140625" bestFit="1" customWidth="1"/>
    <col min="1802" max="1802" width="10.140625" bestFit="1" customWidth="1"/>
    <col min="2050" max="2050" width="12.28515625" customWidth="1"/>
    <col min="2051" max="2051" width="13.7109375" customWidth="1"/>
    <col min="2052" max="2052" width="27.7109375" bestFit="1" customWidth="1"/>
    <col min="2053" max="2053" width="11.85546875" bestFit="1" customWidth="1"/>
    <col min="2054" max="2054" width="11.85546875" customWidth="1"/>
    <col min="2055" max="2055" width="11.140625" bestFit="1" customWidth="1"/>
    <col min="2056" max="2056" width="12.85546875" bestFit="1" customWidth="1"/>
    <col min="2057" max="2057" width="18.140625" bestFit="1" customWidth="1"/>
    <col min="2058" max="2058" width="10.140625" bestFit="1" customWidth="1"/>
    <col min="2306" max="2306" width="12.28515625" customWidth="1"/>
    <col min="2307" max="2307" width="13.7109375" customWidth="1"/>
    <col min="2308" max="2308" width="27.7109375" bestFit="1" customWidth="1"/>
    <col min="2309" max="2309" width="11.85546875" bestFit="1" customWidth="1"/>
    <col min="2310" max="2310" width="11.85546875" customWidth="1"/>
    <col min="2311" max="2311" width="11.140625" bestFit="1" customWidth="1"/>
    <col min="2312" max="2312" width="12.85546875" bestFit="1" customWidth="1"/>
    <col min="2313" max="2313" width="18.140625" bestFit="1" customWidth="1"/>
    <col min="2314" max="2314" width="10.140625" bestFit="1" customWidth="1"/>
    <col min="2562" max="2562" width="12.28515625" customWidth="1"/>
    <col min="2563" max="2563" width="13.7109375" customWidth="1"/>
    <col min="2564" max="2564" width="27.7109375" bestFit="1" customWidth="1"/>
    <col min="2565" max="2565" width="11.85546875" bestFit="1" customWidth="1"/>
    <col min="2566" max="2566" width="11.85546875" customWidth="1"/>
    <col min="2567" max="2567" width="11.140625" bestFit="1" customWidth="1"/>
    <col min="2568" max="2568" width="12.85546875" bestFit="1" customWidth="1"/>
    <col min="2569" max="2569" width="18.140625" bestFit="1" customWidth="1"/>
    <col min="2570" max="2570" width="10.140625" bestFit="1" customWidth="1"/>
    <col min="2818" max="2818" width="12.28515625" customWidth="1"/>
    <col min="2819" max="2819" width="13.7109375" customWidth="1"/>
    <col min="2820" max="2820" width="27.7109375" bestFit="1" customWidth="1"/>
    <col min="2821" max="2821" width="11.85546875" bestFit="1" customWidth="1"/>
    <col min="2822" max="2822" width="11.85546875" customWidth="1"/>
    <col min="2823" max="2823" width="11.140625" bestFit="1" customWidth="1"/>
    <col min="2824" max="2824" width="12.85546875" bestFit="1" customWidth="1"/>
    <col min="2825" max="2825" width="18.140625" bestFit="1" customWidth="1"/>
    <col min="2826" max="2826" width="10.140625" bestFit="1" customWidth="1"/>
    <col min="3074" max="3074" width="12.28515625" customWidth="1"/>
    <col min="3075" max="3075" width="13.7109375" customWidth="1"/>
    <col min="3076" max="3076" width="27.7109375" bestFit="1" customWidth="1"/>
    <col min="3077" max="3077" width="11.85546875" bestFit="1" customWidth="1"/>
    <col min="3078" max="3078" width="11.85546875" customWidth="1"/>
    <col min="3079" max="3079" width="11.140625" bestFit="1" customWidth="1"/>
    <col min="3080" max="3080" width="12.85546875" bestFit="1" customWidth="1"/>
    <col min="3081" max="3081" width="18.140625" bestFit="1" customWidth="1"/>
    <col min="3082" max="3082" width="10.140625" bestFit="1" customWidth="1"/>
    <col min="3330" max="3330" width="12.28515625" customWidth="1"/>
    <col min="3331" max="3331" width="13.7109375" customWidth="1"/>
    <col min="3332" max="3332" width="27.7109375" bestFit="1" customWidth="1"/>
    <col min="3333" max="3333" width="11.85546875" bestFit="1" customWidth="1"/>
    <col min="3334" max="3334" width="11.85546875" customWidth="1"/>
    <col min="3335" max="3335" width="11.140625" bestFit="1" customWidth="1"/>
    <col min="3336" max="3336" width="12.85546875" bestFit="1" customWidth="1"/>
    <col min="3337" max="3337" width="18.140625" bestFit="1" customWidth="1"/>
    <col min="3338" max="3338" width="10.140625" bestFit="1" customWidth="1"/>
    <col min="3586" max="3586" width="12.28515625" customWidth="1"/>
    <col min="3587" max="3587" width="13.7109375" customWidth="1"/>
    <col min="3588" max="3588" width="27.7109375" bestFit="1" customWidth="1"/>
    <col min="3589" max="3589" width="11.85546875" bestFit="1" customWidth="1"/>
    <col min="3590" max="3590" width="11.85546875" customWidth="1"/>
    <col min="3591" max="3591" width="11.140625" bestFit="1" customWidth="1"/>
    <col min="3592" max="3592" width="12.85546875" bestFit="1" customWidth="1"/>
    <col min="3593" max="3593" width="18.140625" bestFit="1" customWidth="1"/>
    <col min="3594" max="3594" width="10.140625" bestFit="1" customWidth="1"/>
    <col min="3842" max="3842" width="12.28515625" customWidth="1"/>
    <col min="3843" max="3843" width="13.7109375" customWidth="1"/>
    <col min="3844" max="3844" width="27.7109375" bestFit="1" customWidth="1"/>
    <col min="3845" max="3845" width="11.85546875" bestFit="1" customWidth="1"/>
    <col min="3846" max="3846" width="11.85546875" customWidth="1"/>
    <col min="3847" max="3847" width="11.140625" bestFit="1" customWidth="1"/>
    <col min="3848" max="3848" width="12.85546875" bestFit="1" customWidth="1"/>
    <col min="3849" max="3849" width="18.140625" bestFit="1" customWidth="1"/>
    <col min="3850" max="3850" width="10.140625" bestFit="1" customWidth="1"/>
    <col min="4098" max="4098" width="12.28515625" customWidth="1"/>
    <col min="4099" max="4099" width="13.7109375" customWidth="1"/>
    <col min="4100" max="4100" width="27.7109375" bestFit="1" customWidth="1"/>
    <col min="4101" max="4101" width="11.85546875" bestFit="1" customWidth="1"/>
    <col min="4102" max="4102" width="11.85546875" customWidth="1"/>
    <col min="4103" max="4103" width="11.140625" bestFit="1" customWidth="1"/>
    <col min="4104" max="4104" width="12.85546875" bestFit="1" customWidth="1"/>
    <col min="4105" max="4105" width="18.140625" bestFit="1" customWidth="1"/>
    <col min="4106" max="4106" width="10.140625" bestFit="1" customWidth="1"/>
    <col min="4354" max="4354" width="12.28515625" customWidth="1"/>
    <col min="4355" max="4355" width="13.7109375" customWidth="1"/>
    <col min="4356" max="4356" width="27.7109375" bestFit="1" customWidth="1"/>
    <col min="4357" max="4357" width="11.85546875" bestFit="1" customWidth="1"/>
    <col min="4358" max="4358" width="11.85546875" customWidth="1"/>
    <col min="4359" max="4359" width="11.140625" bestFit="1" customWidth="1"/>
    <col min="4360" max="4360" width="12.85546875" bestFit="1" customWidth="1"/>
    <col min="4361" max="4361" width="18.140625" bestFit="1" customWidth="1"/>
    <col min="4362" max="4362" width="10.140625" bestFit="1" customWidth="1"/>
    <col min="4610" max="4610" width="12.28515625" customWidth="1"/>
    <col min="4611" max="4611" width="13.7109375" customWidth="1"/>
    <col min="4612" max="4612" width="27.7109375" bestFit="1" customWidth="1"/>
    <col min="4613" max="4613" width="11.85546875" bestFit="1" customWidth="1"/>
    <col min="4614" max="4614" width="11.85546875" customWidth="1"/>
    <col min="4615" max="4615" width="11.140625" bestFit="1" customWidth="1"/>
    <col min="4616" max="4616" width="12.85546875" bestFit="1" customWidth="1"/>
    <col min="4617" max="4617" width="18.140625" bestFit="1" customWidth="1"/>
    <col min="4618" max="4618" width="10.140625" bestFit="1" customWidth="1"/>
    <col min="4866" max="4866" width="12.28515625" customWidth="1"/>
    <col min="4867" max="4867" width="13.7109375" customWidth="1"/>
    <col min="4868" max="4868" width="27.7109375" bestFit="1" customWidth="1"/>
    <col min="4869" max="4869" width="11.85546875" bestFit="1" customWidth="1"/>
    <col min="4870" max="4870" width="11.85546875" customWidth="1"/>
    <col min="4871" max="4871" width="11.140625" bestFit="1" customWidth="1"/>
    <col min="4872" max="4872" width="12.85546875" bestFit="1" customWidth="1"/>
    <col min="4873" max="4873" width="18.140625" bestFit="1" customWidth="1"/>
    <col min="4874" max="4874" width="10.140625" bestFit="1" customWidth="1"/>
    <col min="5122" max="5122" width="12.28515625" customWidth="1"/>
    <col min="5123" max="5123" width="13.7109375" customWidth="1"/>
    <col min="5124" max="5124" width="27.7109375" bestFit="1" customWidth="1"/>
    <col min="5125" max="5125" width="11.85546875" bestFit="1" customWidth="1"/>
    <col min="5126" max="5126" width="11.85546875" customWidth="1"/>
    <col min="5127" max="5127" width="11.140625" bestFit="1" customWidth="1"/>
    <col min="5128" max="5128" width="12.85546875" bestFit="1" customWidth="1"/>
    <col min="5129" max="5129" width="18.140625" bestFit="1" customWidth="1"/>
    <col min="5130" max="5130" width="10.140625" bestFit="1" customWidth="1"/>
    <col min="5378" max="5378" width="12.28515625" customWidth="1"/>
    <col min="5379" max="5379" width="13.7109375" customWidth="1"/>
    <col min="5380" max="5380" width="27.7109375" bestFit="1" customWidth="1"/>
    <col min="5381" max="5381" width="11.85546875" bestFit="1" customWidth="1"/>
    <col min="5382" max="5382" width="11.85546875" customWidth="1"/>
    <col min="5383" max="5383" width="11.140625" bestFit="1" customWidth="1"/>
    <col min="5384" max="5384" width="12.85546875" bestFit="1" customWidth="1"/>
    <col min="5385" max="5385" width="18.140625" bestFit="1" customWidth="1"/>
    <col min="5386" max="5386" width="10.140625" bestFit="1" customWidth="1"/>
    <col min="5634" max="5634" width="12.28515625" customWidth="1"/>
    <col min="5635" max="5635" width="13.7109375" customWidth="1"/>
    <col min="5636" max="5636" width="27.7109375" bestFit="1" customWidth="1"/>
    <col min="5637" max="5637" width="11.85546875" bestFit="1" customWidth="1"/>
    <col min="5638" max="5638" width="11.85546875" customWidth="1"/>
    <col min="5639" max="5639" width="11.140625" bestFit="1" customWidth="1"/>
    <col min="5640" max="5640" width="12.85546875" bestFit="1" customWidth="1"/>
    <col min="5641" max="5641" width="18.140625" bestFit="1" customWidth="1"/>
    <col min="5642" max="5642" width="10.140625" bestFit="1" customWidth="1"/>
    <col min="5890" max="5890" width="12.28515625" customWidth="1"/>
    <col min="5891" max="5891" width="13.7109375" customWidth="1"/>
    <col min="5892" max="5892" width="27.7109375" bestFit="1" customWidth="1"/>
    <col min="5893" max="5893" width="11.85546875" bestFit="1" customWidth="1"/>
    <col min="5894" max="5894" width="11.85546875" customWidth="1"/>
    <col min="5895" max="5895" width="11.140625" bestFit="1" customWidth="1"/>
    <col min="5896" max="5896" width="12.85546875" bestFit="1" customWidth="1"/>
    <col min="5897" max="5897" width="18.140625" bestFit="1" customWidth="1"/>
    <col min="5898" max="5898" width="10.140625" bestFit="1" customWidth="1"/>
    <col min="6146" max="6146" width="12.28515625" customWidth="1"/>
    <col min="6147" max="6147" width="13.7109375" customWidth="1"/>
    <col min="6148" max="6148" width="27.7109375" bestFit="1" customWidth="1"/>
    <col min="6149" max="6149" width="11.85546875" bestFit="1" customWidth="1"/>
    <col min="6150" max="6150" width="11.85546875" customWidth="1"/>
    <col min="6151" max="6151" width="11.140625" bestFit="1" customWidth="1"/>
    <col min="6152" max="6152" width="12.85546875" bestFit="1" customWidth="1"/>
    <col min="6153" max="6153" width="18.140625" bestFit="1" customWidth="1"/>
    <col min="6154" max="6154" width="10.140625" bestFit="1" customWidth="1"/>
    <col min="6402" max="6402" width="12.28515625" customWidth="1"/>
    <col min="6403" max="6403" width="13.7109375" customWidth="1"/>
    <col min="6404" max="6404" width="27.7109375" bestFit="1" customWidth="1"/>
    <col min="6405" max="6405" width="11.85546875" bestFit="1" customWidth="1"/>
    <col min="6406" max="6406" width="11.85546875" customWidth="1"/>
    <col min="6407" max="6407" width="11.140625" bestFit="1" customWidth="1"/>
    <col min="6408" max="6408" width="12.85546875" bestFit="1" customWidth="1"/>
    <col min="6409" max="6409" width="18.140625" bestFit="1" customWidth="1"/>
    <col min="6410" max="6410" width="10.140625" bestFit="1" customWidth="1"/>
    <col min="6658" max="6658" width="12.28515625" customWidth="1"/>
    <col min="6659" max="6659" width="13.7109375" customWidth="1"/>
    <col min="6660" max="6660" width="27.7109375" bestFit="1" customWidth="1"/>
    <col min="6661" max="6661" width="11.85546875" bestFit="1" customWidth="1"/>
    <col min="6662" max="6662" width="11.85546875" customWidth="1"/>
    <col min="6663" max="6663" width="11.140625" bestFit="1" customWidth="1"/>
    <col min="6664" max="6664" width="12.85546875" bestFit="1" customWidth="1"/>
    <col min="6665" max="6665" width="18.140625" bestFit="1" customWidth="1"/>
    <col min="6666" max="6666" width="10.140625" bestFit="1" customWidth="1"/>
    <col min="6914" max="6914" width="12.28515625" customWidth="1"/>
    <col min="6915" max="6915" width="13.7109375" customWidth="1"/>
    <col min="6916" max="6916" width="27.7109375" bestFit="1" customWidth="1"/>
    <col min="6917" max="6917" width="11.85546875" bestFit="1" customWidth="1"/>
    <col min="6918" max="6918" width="11.85546875" customWidth="1"/>
    <col min="6919" max="6919" width="11.140625" bestFit="1" customWidth="1"/>
    <col min="6920" max="6920" width="12.85546875" bestFit="1" customWidth="1"/>
    <col min="6921" max="6921" width="18.140625" bestFit="1" customWidth="1"/>
    <col min="6922" max="6922" width="10.140625" bestFit="1" customWidth="1"/>
    <col min="7170" max="7170" width="12.28515625" customWidth="1"/>
    <col min="7171" max="7171" width="13.7109375" customWidth="1"/>
    <col min="7172" max="7172" width="27.7109375" bestFit="1" customWidth="1"/>
    <col min="7173" max="7173" width="11.85546875" bestFit="1" customWidth="1"/>
    <col min="7174" max="7174" width="11.85546875" customWidth="1"/>
    <col min="7175" max="7175" width="11.140625" bestFit="1" customWidth="1"/>
    <col min="7176" max="7176" width="12.85546875" bestFit="1" customWidth="1"/>
    <col min="7177" max="7177" width="18.140625" bestFit="1" customWidth="1"/>
    <col min="7178" max="7178" width="10.140625" bestFit="1" customWidth="1"/>
    <col min="7426" max="7426" width="12.28515625" customWidth="1"/>
    <col min="7427" max="7427" width="13.7109375" customWidth="1"/>
    <col min="7428" max="7428" width="27.7109375" bestFit="1" customWidth="1"/>
    <col min="7429" max="7429" width="11.85546875" bestFit="1" customWidth="1"/>
    <col min="7430" max="7430" width="11.85546875" customWidth="1"/>
    <col min="7431" max="7431" width="11.140625" bestFit="1" customWidth="1"/>
    <col min="7432" max="7432" width="12.85546875" bestFit="1" customWidth="1"/>
    <col min="7433" max="7433" width="18.140625" bestFit="1" customWidth="1"/>
    <col min="7434" max="7434" width="10.140625" bestFit="1" customWidth="1"/>
    <col min="7682" max="7682" width="12.28515625" customWidth="1"/>
    <col min="7683" max="7683" width="13.7109375" customWidth="1"/>
    <col min="7684" max="7684" width="27.7109375" bestFit="1" customWidth="1"/>
    <col min="7685" max="7685" width="11.85546875" bestFit="1" customWidth="1"/>
    <col min="7686" max="7686" width="11.85546875" customWidth="1"/>
    <col min="7687" max="7687" width="11.140625" bestFit="1" customWidth="1"/>
    <col min="7688" max="7688" width="12.85546875" bestFit="1" customWidth="1"/>
    <col min="7689" max="7689" width="18.140625" bestFit="1" customWidth="1"/>
    <col min="7690" max="7690" width="10.140625" bestFit="1" customWidth="1"/>
    <col min="7938" max="7938" width="12.28515625" customWidth="1"/>
    <col min="7939" max="7939" width="13.7109375" customWidth="1"/>
    <col min="7940" max="7940" width="27.7109375" bestFit="1" customWidth="1"/>
    <col min="7941" max="7941" width="11.85546875" bestFit="1" customWidth="1"/>
    <col min="7942" max="7942" width="11.85546875" customWidth="1"/>
    <col min="7943" max="7943" width="11.140625" bestFit="1" customWidth="1"/>
    <col min="7944" max="7944" width="12.85546875" bestFit="1" customWidth="1"/>
    <col min="7945" max="7945" width="18.140625" bestFit="1" customWidth="1"/>
    <col min="7946" max="7946" width="10.140625" bestFit="1" customWidth="1"/>
    <col min="8194" max="8194" width="12.28515625" customWidth="1"/>
    <col min="8195" max="8195" width="13.7109375" customWidth="1"/>
    <col min="8196" max="8196" width="27.7109375" bestFit="1" customWidth="1"/>
    <col min="8197" max="8197" width="11.85546875" bestFit="1" customWidth="1"/>
    <col min="8198" max="8198" width="11.85546875" customWidth="1"/>
    <col min="8199" max="8199" width="11.140625" bestFit="1" customWidth="1"/>
    <col min="8200" max="8200" width="12.85546875" bestFit="1" customWidth="1"/>
    <col min="8201" max="8201" width="18.140625" bestFit="1" customWidth="1"/>
    <col min="8202" max="8202" width="10.140625" bestFit="1" customWidth="1"/>
    <col min="8450" max="8450" width="12.28515625" customWidth="1"/>
    <col min="8451" max="8451" width="13.7109375" customWidth="1"/>
    <col min="8452" max="8452" width="27.7109375" bestFit="1" customWidth="1"/>
    <col min="8453" max="8453" width="11.85546875" bestFit="1" customWidth="1"/>
    <col min="8454" max="8454" width="11.85546875" customWidth="1"/>
    <col min="8455" max="8455" width="11.140625" bestFit="1" customWidth="1"/>
    <col min="8456" max="8456" width="12.85546875" bestFit="1" customWidth="1"/>
    <col min="8457" max="8457" width="18.140625" bestFit="1" customWidth="1"/>
    <col min="8458" max="8458" width="10.140625" bestFit="1" customWidth="1"/>
    <col min="8706" max="8706" width="12.28515625" customWidth="1"/>
    <col min="8707" max="8707" width="13.7109375" customWidth="1"/>
    <col min="8708" max="8708" width="27.7109375" bestFit="1" customWidth="1"/>
    <col min="8709" max="8709" width="11.85546875" bestFit="1" customWidth="1"/>
    <col min="8710" max="8710" width="11.85546875" customWidth="1"/>
    <col min="8711" max="8711" width="11.140625" bestFit="1" customWidth="1"/>
    <col min="8712" max="8712" width="12.85546875" bestFit="1" customWidth="1"/>
    <col min="8713" max="8713" width="18.140625" bestFit="1" customWidth="1"/>
    <col min="8714" max="8714" width="10.140625" bestFit="1" customWidth="1"/>
    <col min="8962" max="8962" width="12.28515625" customWidth="1"/>
    <col min="8963" max="8963" width="13.7109375" customWidth="1"/>
    <col min="8964" max="8964" width="27.7109375" bestFit="1" customWidth="1"/>
    <col min="8965" max="8965" width="11.85546875" bestFit="1" customWidth="1"/>
    <col min="8966" max="8966" width="11.85546875" customWidth="1"/>
    <col min="8967" max="8967" width="11.140625" bestFit="1" customWidth="1"/>
    <col min="8968" max="8968" width="12.85546875" bestFit="1" customWidth="1"/>
    <col min="8969" max="8969" width="18.140625" bestFit="1" customWidth="1"/>
    <col min="8970" max="8970" width="10.140625" bestFit="1" customWidth="1"/>
    <col min="9218" max="9218" width="12.28515625" customWidth="1"/>
    <col min="9219" max="9219" width="13.7109375" customWidth="1"/>
    <col min="9220" max="9220" width="27.7109375" bestFit="1" customWidth="1"/>
    <col min="9221" max="9221" width="11.85546875" bestFit="1" customWidth="1"/>
    <col min="9222" max="9222" width="11.85546875" customWidth="1"/>
    <col min="9223" max="9223" width="11.140625" bestFit="1" customWidth="1"/>
    <col min="9224" max="9224" width="12.85546875" bestFit="1" customWidth="1"/>
    <col min="9225" max="9225" width="18.140625" bestFit="1" customWidth="1"/>
    <col min="9226" max="9226" width="10.140625" bestFit="1" customWidth="1"/>
    <col min="9474" max="9474" width="12.28515625" customWidth="1"/>
    <col min="9475" max="9475" width="13.7109375" customWidth="1"/>
    <col min="9476" max="9476" width="27.7109375" bestFit="1" customWidth="1"/>
    <col min="9477" max="9477" width="11.85546875" bestFit="1" customWidth="1"/>
    <col min="9478" max="9478" width="11.85546875" customWidth="1"/>
    <col min="9479" max="9479" width="11.140625" bestFit="1" customWidth="1"/>
    <col min="9480" max="9480" width="12.85546875" bestFit="1" customWidth="1"/>
    <col min="9481" max="9481" width="18.140625" bestFit="1" customWidth="1"/>
    <col min="9482" max="9482" width="10.140625" bestFit="1" customWidth="1"/>
    <col min="9730" max="9730" width="12.28515625" customWidth="1"/>
    <col min="9731" max="9731" width="13.7109375" customWidth="1"/>
    <col min="9732" max="9732" width="27.7109375" bestFit="1" customWidth="1"/>
    <col min="9733" max="9733" width="11.85546875" bestFit="1" customWidth="1"/>
    <col min="9734" max="9734" width="11.85546875" customWidth="1"/>
    <col min="9735" max="9735" width="11.140625" bestFit="1" customWidth="1"/>
    <col min="9736" max="9736" width="12.85546875" bestFit="1" customWidth="1"/>
    <col min="9737" max="9737" width="18.140625" bestFit="1" customWidth="1"/>
    <col min="9738" max="9738" width="10.140625" bestFit="1" customWidth="1"/>
    <col min="9986" max="9986" width="12.28515625" customWidth="1"/>
    <col min="9987" max="9987" width="13.7109375" customWidth="1"/>
    <col min="9988" max="9988" width="27.7109375" bestFit="1" customWidth="1"/>
    <col min="9989" max="9989" width="11.85546875" bestFit="1" customWidth="1"/>
    <col min="9990" max="9990" width="11.85546875" customWidth="1"/>
    <col min="9991" max="9991" width="11.140625" bestFit="1" customWidth="1"/>
    <col min="9992" max="9992" width="12.85546875" bestFit="1" customWidth="1"/>
    <col min="9993" max="9993" width="18.140625" bestFit="1" customWidth="1"/>
    <col min="9994" max="9994" width="10.140625" bestFit="1" customWidth="1"/>
    <col min="10242" max="10242" width="12.28515625" customWidth="1"/>
    <col min="10243" max="10243" width="13.7109375" customWidth="1"/>
    <col min="10244" max="10244" width="27.7109375" bestFit="1" customWidth="1"/>
    <col min="10245" max="10245" width="11.85546875" bestFit="1" customWidth="1"/>
    <col min="10246" max="10246" width="11.85546875" customWidth="1"/>
    <col min="10247" max="10247" width="11.140625" bestFit="1" customWidth="1"/>
    <col min="10248" max="10248" width="12.85546875" bestFit="1" customWidth="1"/>
    <col min="10249" max="10249" width="18.140625" bestFit="1" customWidth="1"/>
    <col min="10250" max="10250" width="10.140625" bestFit="1" customWidth="1"/>
    <col min="10498" max="10498" width="12.28515625" customWidth="1"/>
    <col min="10499" max="10499" width="13.7109375" customWidth="1"/>
    <col min="10500" max="10500" width="27.7109375" bestFit="1" customWidth="1"/>
    <col min="10501" max="10501" width="11.85546875" bestFit="1" customWidth="1"/>
    <col min="10502" max="10502" width="11.85546875" customWidth="1"/>
    <col min="10503" max="10503" width="11.140625" bestFit="1" customWidth="1"/>
    <col min="10504" max="10504" width="12.85546875" bestFit="1" customWidth="1"/>
    <col min="10505" max="10505" width="18.140625" bestFit="1" customWidth="1"/>
    <col min="10506" max="10506" width="10.140625" bestFit="1" customWidth="1"/>
    <col min="10754" max="10754" width="12.28515625" customWidth="1"/>
    <col min="10755" max="10755" width="13.7109375" customWidth="1"/>
    <col min="10756" max="10756" width="27.7109375" bestFit="1" customWidth="1"/>
    <col min="10757" max="10757" width="11.85546875" bestFit="1" customWidth="1"/>
    <col min="10758" max="10758" width="11.85546875" customWidth="1"/>
    <col min="10759" max="10759" width="11.140625" bestFit="1" customWidth="1"/>
    <col min="10760" max="10760" width="12.85546875" bestFit="1" customWidth="1"/>
    <col min="10761" max="10761" width="18.140625" bestFit="1" customWidth="1"/>
    <col min="10762" max="10762" width="10.140625" bestFit="1" customWidth="1"/>
    <col min="11010" max="11010" width="12.28515625" customWidth="1"/>
    <col min="11011" max="11011" width="13.7109375" customWidth="1"/>
    <col min="11012" max="11012" width="27.7109375" bestFit="1" customWidth="1"/>
    <col min="11013" max="11013" width="11.85546875" bestFit="1" customWidth="1"/>
    <col min="11014" max="11014" width="11.85546875" customWidth="1"/>
    <col min="11015" max="11015" width="11.140625" bestFit="1" customWidth="1"/>
    <col min="11016" max="11016" width="12.85546875" bestFit="1" customWidth="1"/>
    <col min="11017" max="11017" width="18.140625" bestFit="1" customWidth="1"/>
    <col min="11018" max="11018" width="10.140625" bestFit="1" customWidth="1"/>
    <col min="11266" max="11266" width="12.28515625" customWidth="1"/>
    <col min="11267" max="11267" width="13.7109375" customWidth="1"/>
    <col min="11268" max="11268" width="27.7109375" bestFit="1" customWidth="1"/>
    <col min="11269" max="11269" width="11.85546875" bestFit="1" customWidth="1"/>
    <col min="11270" max="11270" width="11.85546875" customWidth="1"/>
    <col min="11271" max="11271" width="11.140625" bestFit="1" customWidth="1"/>
    <col min="11272" max="11272" width="12.85546875" bestFit="1" customWidth="1"/>
    <col min="11273" max="11273" width="18.140625" bestFit="1" customWidth="1"/>
    <col min="11274" max="11274" width="10.140625" bestFit="1" customWidth="1"/>
    <col min="11522" max="11522" width="12.28515625" customWidth="1"/>
    <col min="11523" max="11523" width="13.7109375" customWidth="1"/>
    <col min="11524" max="11524" width="27.7109375" bestFit="1" customWidth="1"/>
    <col min="11525" max="11525" width="11.85546875" bestFit="1" customWidth="1"/>
    <col min="11526" max="11526" width="11.85546875" customWidth="1"/>
    <col min="11527" max="11527" width="11.140625" bestFit="1" customWidth="1"/>
    <col min="11528" max="11528" width="12.85546875" bestFit="1" customWidth="1"/>
    <col min="11529" max="11529" width="18.140625" bestFit="1" customWidth="1"/>
    <col min="11530" max="11530" width="10.140625" bestFit="1" customWidth="1"/>
    <col min="11778" max="11778" width="12.28515625" customWidth="1"/>
    <col min="11779" max="11779" width="13.7109375" customWidth="1"/>
    <col min="11780" max="11780" width="27.7109375" bestFit="1" customWidth="1"/>
    <col min="11781" max="11781" width="11.85546875" bestFit="1" customWidth="1"/>
    <col min="11782" max="11782" width="11.85546875" customWidth="1"/>
    <col min="11783" max="11783" width="11.140625" bestFit="1" customWidth="1"/>
    <col min="11784" max="11784" width="12.85546875" bestFit="1" customWidth="1"/>
    <col min="11785" max="11785" width="18.140625" bestFit="1" customWidth="1"/>
    <col min="11786" max="11786" width="10.140625" bestFit="1" customWidth="1"/>
    <col min="12034" max="12034" width="12.28515625" customWidth="1"/>
    <col min="12035" max="12035" width="13.7109375" customWidth="1"/>
    <col min="12036" max="12036" width="27.7109375" bestFit="1" customWidth="1"/>
    <col min="12037" max="12037" width="11.85546875" bestFit="1" customWidth="1"/>
    <col min="12038" max="12038" width="11.85546875" customWidth="1"/>
    <col min="12039" max="12039" width="11.140625" bestFit="1" customWidth="1"/>
    <col min="12040" max="12040" width="12.85546875" bestFit="1" customWidth="1"/>
    <col min="12041" max="12041" width="18.140625" bestFit="1" customWidth="1"/>
    <col min="12042" max="12042" width="10.140625" bestFit="1" customWidth="1"/>
    <col min="12290" max="12290" width="12.28515625" customWidth="1"/>
    <col min="12291" max="12291" width="13.7109375" customWidth="1"/>
    <col min="12292" max="12292" width="27.7109375" bestFit="1" customWidth="1"/>
    <col min="12293" max="12293" width="11.85546875" bestFit="1" customWidth="1"/>
    <col min="12294" max="12294" width="11.85546875" customWidth="1"/>
    <col min="12295" max="12295" width="11.140625" bestFit="1" customWidth="1"/>
    <col min="12296" max="12296" width="12.85546875" bestFit="1" customWidth="1"/>
    <col min="12297" max="12297" width="18.140625" bestFit="1" customWidth="1"/>
    <col min="12298" max="12298" width="10.140625" bestFit="1" customWidth="1"/>
    <col min="12546" max="12546" width="12.28515625" customWidth="1"/>
    <col min="12547" max="12547" width="13.7109375" customWidth="1"/>
    <col min="12548" max="12548" width="27.7109375" bestFit="1" customWidth="1"/>
    <col min="12549" max="12549" width="11.85546875" bestFit="1" customWidth="1"/>
    <col min="12550" max="12550" width="11.85546875" customWidth="1"/>
    <col min="12551" max="12551" width="11.140625" bestFit="1" customWidth="1"/>
    <col min="12552" max="12552" width="12.85546875" bestFit="1" customWidth="1"/>
    <col min="12553" max="12553" width="18.140625" bestFit="1" customWidth="1"/>
    <col min="12554" max="12554" width="10.140625" bestFit="1" customWidth="1"/>
    <col min="12802" max="12802" width="12.28515625" customWidth="1"/>
    <col min="12803" max="12803" width="13.7109375" customWidth="1"/>
    <col min="12804" max="12804" width="27.7109375" bestFit="1" customWidth="1"/>
    <col min="12805" max="12805" width="11.85546875" bestFit="1" customWidth="1"/>
    <col min="12806" max="12806" width="11.85546875" customWidth="1"/>
    <col min="12807" max="12807" width="11.140625" bestFit="1" customWidth="1"/>
    <col min="12808" max="12808" width="12.85546875" bestFit="1" customWidth="1"/>
    <col min="12809" max="12809" width="18.140625" bestFit="1" customWidth="1"/>
    <col min="12810" max="12810" width="10.140625" bestFit="1" customWidth="1"/>
    <col min="13058" max="13058" width="12.28515625" customWidth="1"/>
    <col min="13059" max="13059" width="13.7109375" customWidth="1"/>
    <col min="13060" max="13060" width="27.7109375" bestFit="1" customWidth="1"/>
    <col min="13061" max="13061" width="11.85546875" bestFit="1" customWidth="1"/>
    <col min="13062" max="13062" width="11.85546875" customWidth="1"/>
    <col min="13063" max="13063" width="11.140625" bestFit="1" customWidth="1"/>
    <col min="13064" max="13064" width="12.85546875" bestFit="1" customWidth="1"/>
    <col min="13065" max="13065" width="18.140625" bestFit="1" customWidth="1"/>
    <col min="13066" max="13066" width="10.140625" bestFit="1" customWidth="1"/>
    <col min="13314" max="13314" width="12.28515625" customWidth="1"/>
    <col min="13315" max="13315" width="13.7109375" customWidth="1"/>
    <col min="13316" max="13316" width="27.7109375" bestFit="1" customWidth="1"/>
    <col min="13317" max="13317" width="11.85546875" bestFit="1" customWidth="1"/>
    <col min="13318" max="13318" width="11.85546875" customWidth="1"/>
    <col min="13319" max="13319" width="11.140625" bestFit="1" customWidth="1"/>
    <col min="13320" max="13320" width="12.85546875" bestFit="1" customWidth="1"/>
    <col min="13321" max="13321" width="18.140625" bestFit="1" customWidth="1"/>
    <col min="13322" max="13322" width="10.140625" bestFit="1" customWidth="1"/>
    <col min="13570" max="13570" width="12.28515625" customWidth="1"/>
    <col min="13571" max="13571" width="13.7109375" customWidth="1"/>
    <col min="13572" max="13572" width="27.7109375" bestFit="1" customWidth="1"/>
    <col min="13573" max="13573" width="11.85546875" bestFit="1" customWidth="1"/>
    <col min="13574" max="13574" width="11.85546875" customWidth="1"/>
    <col min="13575" max="13575" width="11.140625" bestFit="1" customWidth="1"/>
    <col min="13576" max="13576" width="12.85546875" bestFit="1" customWidth="1"/>
    <col min="13577" max="13577" width="18.140625" bestFit="1" customWidth="1"/>
    <col min="13578" max="13578" width="10.140625" bestFit="1" customWidth="1"/>
    <col min="13826" max="13826" width="12.28515625" customWidth="1"/>
    <col min="13827" max="13827" width="13.7109375" customWidth="1"/>
    <col min="13828" max="13828" width="27.7109375" bestFit="1" customWidth="1"/>
    <col min="13829" max="13829" width="11.85546875" bestFit="1" customWidth="1"/>
    <col min="13830" max="13830" width="11.85546875" customWidth="1"/>
    <col min="13831" max="13831" width="11.140625" bestFit="1" customWidth="1"/>
    <col min="13832" max="13832" width="12.85546875" bestFit="1" customWidth="1"/>
    <col min="13833" max="13833" width="18.140625" bestFit="1" customWidth="1"/>
    <col min="13834" max="13834" width="10.140625" bestFit="1" customWidth="1"/>
    <col min="14082" max="14082" width="12.28515625" customWidth="1"/>
    <col min="14083" max="14083" width="13.7109375" customWidth="1"/>
    <col min="14084" max="14084" width="27.7109375" bestFit="1" customWidth="1"/>
    <col min="14085" max="14085" width="11.85546875" bestFit="1" customWidth="1"/>
    <col min="14086" max="14086" width="11.85546875" customWidth="1"/>
    <col min="14087" max="14087" width="11.140625" bestFit="1" customWidth="1"/>
    <col min="14088" max="14088" width="12.85546875" bestFit="1" customWidth="1"/>
    <col min="14089" max="14089" width="18.140625" bestFit="1" customWidth="1"/>
    <col min="14090" max="14090" width="10.140625" bestFit="1" customWidth="1"/>
    <col min="14338" max="14338" width="12.28515625" customWidth="1"/>
    <col min="14339" max="14339" width="13.7109375" customWidth="1"/>
    <col min="14340" max="14340" width="27.7109375" bestFit="1" customWidth="1"/>
    <col min="14341" max="14341" width="11.85546875" bestFit="1" customWidth="1"/>
    <col min="14342" max="14342" width="11.85546875" customWidth="1"/>
    <col min="14343" max="14343" width="11.140625" bestFit="1" customWidth="1"/>
    <col min="14344" max="14344" width="12.85546875" bestFit="1" customWidth="1"/>
    <col min="14345" max="14345" width="18.140625" bestFit="1" customWidth="1"/>
    <col min="14346" max="14346" width="10.140625" bestFit="1" customWidth="1"/>
    <col min="14594" max="14594" width="12.28515625" customWidth="1"/>
    <col min="14595" max="14595" width="13.7109375" customWidth="1"/>
    <col min="14596" max="14596" width="27.7109375" bestFit="1" customWidth="1"/>
    <col min="14597" max="14597" width="11.85546875" bestFit="1" customWidth="1"/>
    <col min="14598" max="14598" width="11.85546875" customWidth="1"/>
    <col min="14599" max="14599" width="11.140625" bestFit="1" customWidth="1"/>
    <col min="14600" max="14600" width="12.85546875" bestFit="1" customWidth="1"/>
    <col min="14601" max="14601" width="18.140625" bestFit="1" customWidth="1"/>
    <col min="14602" max="14602" width="10.140625" bestFit="1" customWidth="1"/>
    <col min="14850" max="14850" width="12.28515625" customWidth="1"/>
    <col min="14851" max="14851" width="13.7109375" customWidth="1"/>
    <col min="14852" max="14852" width="27.7109375" bestFit="1" customWidth="1"/>
    <col min="14853" max="14853" width="11.85546875" bestFit="1" customWidth="1"/>
    <col min="14854" max="14854" width="11.85546875" customWidth="1"/>
    <col min="14855" max="14855" width="11.140625" bestFit="1" customWidth="1"/>
    <col min="14856" max="14856" width="12.85546875" bestFit="1" customWidth="1"/>
    <col min="14857" max="14857" width="18.140625" bestFit="1" customWidth="1"/>
    <col min="14858" max="14858" width="10.140625" bestFit="1" customWidth="1"/>
    <col min="15106" max="15106" width="12.28515625" customWidth="1"/>
    <col min="15107" max="15107" width="13.7109375" customWidth="1"/>
    <col min="15108" max="15108" width="27.7109375" bestFit="1" customWidth="1"/>
    <col min="15109" max="15109" width="11.85546875" bestFit="1" customWidth="1"/>
    <col min="15110" max="15110" width="11.85546875" customWidth="1"/>
    <col min="15111" max="15111" width="11.140625" bestFit="1" customWidth="1"/>
    <col min="15112" max="15112" width="12.85546875" bestFit="1" customWidth="1"/>
    <col min="15113" max="15113" width="18.140625" bestFit="1" customWidth="1"/>
    <col min="15114" max="15114" width="10.140625" bestFit="1" customWidth="1"/>
    <col min="15362" max="15362" width="12.28515625" customWidth="1"/>
    <col min="15363" max="15363" width="13.7109375" customWidth="1"/>
    <col min="15364" max="15364" width="27.7109375" bestFit="1" customWidth="1"/>
    <col min="15365" max="15365" width="11.85546875" bestFit="1" customWidth="1"/>
    <col min="15366" max="15366" width="11.85546875" customWidth="1"/>
    <col min="15367" max="15367" width="11.140625" bestFit="1" customWidth="1"/>
    <col min="15368" max="15368" width="12.85546875" bestFit="1" customWidth="1"/>
    <col min="15369" max="15369" width="18.140625" bestFit="1" customWidth="1"/>
    <col min="15370" max="15370" width="10.140625" bestFit="1" customWidth="1"/>
    <col min="15618" max="15618" width="12.28515625" customWidth="1"/>
    <col min="15619" max="15619" width="13.7109375" customWidth="1"/>
    <col min="15620" max="15620" width="27.7109375" bestFit="1" customWidth="1"/>
    <col min="15621" max="15621" width="11.85546875" bestFit="1" customWidth="1"/>
    <col min="15622" max="15622" width="11.85546875" customWidth="1"/>
    <col min="15623" max="15623" width="11.140625" bestFit="1" customWidth="1"/>
    <col min="15624" max="15624" width="12.85546875" bestFit="1" customWidth="1"/>
    <col min="15625" max="15625" width="18.140625" bestFit="1" customWidth="1"/>
    <col min="15626" max="15626" width="10.140625" bestFit="1" customWidth="1"/>
    <col min="15874" max="15874" width="12.28515625" customWidth="1"/>
    <col min="15875" max="15875" width="13.7109375" customWidth="1"/>
    <col min="15876" max="15876" width="27.7109375" bestFit="1" customWidth="1"/>
    <col min="15877" max="15877" width="11.85546875" bestFit="1" customWidth="1"/>
    <col min="15878" max="15878" width="11.85546875" customWidth="1"/>
    <col min="15879" max="15879" width="11.140625" bestFit="1" customWidth="1"/>
    <col min="15880" max="15880" width="12.85546875" bestFit="1" customWidth="1"/>
    <col min="15881" max="15881" width="18.140625" bestFit="1" customWidth="1"/>
    <col min="15882" max="15882" width="10.140625" bestFit="1" customWidth="1"/>
    <col min="16130" max="16130" width="12.28515625" customWidth="1"/>
    <col min="16131" max="16131" width="13.7109375" customWidth="1"/>
    <col min="16132" max="16132" width="27.7109375" bestFit="1" customWidth="1"/>
    <col min="16133" max="16133" width="11.85546875" bestFit="1" customWidth="1"/>
    <col min="16134" max="16134" width="11.85546875" customWidth="1"/>
    <col min="16135" max="16135" width="11.140625" bestFit="1" customWidth="1"/>
    <col min="16136" max="16136" width="12.85546875" bestFit="1" customWidth="1"/>
    <col min="16137" max="16137" width="18.140625" bestFit="1" customWidth="1"/>
    <col min="16138" max="16138" width="10.140625" bestFit="1" customWidth="1"/>
  </cols>
  <sheetData>
    <row r="1" spans="1:10" ht="21">
      <c r="A1" s="58" t="s">
        <v>363</v>
      </c>
    </row>
    <row r="3" spans="1:10" ht="45.75" thickBot="1">
      <c r="A3" s="59" t="s">
        <v>245</v>
      </c>
      <c r="B3" s="60" t="s">
        <v>10</v>
      </c>
      <c r="C3" s="60" t="s">
        <v>11</v>
      </c>
      <c r="D3" s="60" t="s">
        <v>1</v>
      </c>
      <c r="E3" s="60" t="s">
        <v>12</v>
      </c>
      <c r="F3" s="60" t="s">
        <v>280</v>
      </c>
      <c r="G3" s="60" t="s">
        <v>281</v>
      </c>
      <c r="H3" s="79" t="s">
        <v>282</v>
      </c>
      <c r="I3" s="60" t="s">
        <v>283</v>
      </c>
      <c r="J3" s="60" t="s">
        <v>284</v>
      </c>
    </row>
    <row r="4" spans="1:10" ht="15.75" thickTop="1">
      <c r="A4" s="29">
        <v>1</v>
      </c>
      <c r="B4" s="68" t="s">
        <v>36</v>
      </c>
      <c r="C4" s="68" t="s">
        <v>68</v>
      </c>
      <c r="D4" s="68" t="s">
        <v>138</v>
      </c>
      <c r="E4" s="64" t="s">
        <v>128</v>
      </c>
      <c r="F4" s="65"/>
      <c r="G4" s="8">
        <v>100</v>
      </c>
      <c r="H4" s="63" t="s">
        <v>558</v>
      </c>
      <c r="I4" s="61"/>
      <c r="J4" s="63">
        <f>+F4+G4+H4+I4</f>
        <v>175</v>
      </c>
    </row>
    <row r="5" spans="1:10">
      <c r="A5" s="29">
        <v>2</v>
      </c>
      <c r="B5" s="61" t="s">
        <v>161</v>
      </c>
      <c r="C5" s="61" t="s">
        <v>160</v>
      </c>
      <c r="D5" s="61" t="s">
        <v>408</v>
      </c>
      <c r="E5" s="36" t="s">
        <v>20</v>
      </c>
      <c r="F5" s="36"/>
      <c r="G5" s="29">
        <v>74</v>
      </c>
      <c r="H5" s="63" t="s">
        <v>564</v>
      </c>
      <c r="I5" s="61"/>
      <c r="J5" s="63">
        <f>+F5+G5+H5+I5</f>
        <v>169</v>
      </c>
    </row>
    <row r="6" spans="1:10">
      <c r="A6" s="29">
        <v>3</v>
      </c>
      <c r="B6" s="61" t="s">
        <v>77</v>
      </c>
      <c r="C6" s="61" t="s">
        <v>145</v>
      </c>
      <c r="D6" s="29"/>
      <c r="E6" s="64" t="s">
        <v>128</v>
      </c>
      <c r="F6" s="64"/>
      <c r="G6" s="29">
        <v>85</v>
      </c>
      <c r="H6" s="63" t="s">
        <v>554</v>
      </c>
      <c r="I6" s="61"/>
      <c r="J6" s="63">
        <f>+F6+G6+H6+I6</f>
        <v>165</v>
      </c>
    </row>
    <row r="7" spans="1:10">
      <c r="A7" s="29">
        <v>4</v>
      </c>
      <c r="B7" s="61" t="s">
        <v>237</v>
      </c>
      <c r="C7" s="61" t="s">
        <v>236</v>
      </c>
      <c r="D7" s="61" t="s">
        <v>238</v>
      </c>
      <c r="E7" s="36" t="s">
        <v>20</v>
      </c>
      <c r="F7" s="36"/>
      <c r="G7" s="29">
        <v>78</v>
      </c>
      <c r="H7" s="63" t="s">
        <v>565</v>
      </c>
      <c r="I7" s="61"/>
      <c r="J7" s="63">
        <f>+F7+G7+H7+I7</f>
        <v>154</v>
      </c>
    </row>
    <row r="8" spans="1:10">
      <c r="A8" s="29">
        <v>5</v>
      </c>
      <c r="B8" s="61" t="s">
        <v>52</v>
      </c>
      <c r="C8" s="61" t="s">
        <v>51</v>
      </c>
      <c r="D8" s="29"/>
      <c r="E8" s="36" t="s">
        <v>20</v>
      </c>
      <c r="F8" s="36"/>
      <c r="G8" s="29">
        <v>60</v>
      </c>
      <c r="H8" s="63" t="s">
        <v>547</v>
      </c>
      <c r="I8" s="61"/>
      <c r="J8" s="63">
        <f>+F8+G8+H8+I8</f>
        <v>150</v>
      </c>
    </row>
    <row r="9" spans="1:10">
      <c r="A9" s="29">
        <v>6</v>
      </c>
      <c r="B9" s="61" t="s">
        <v>67</v>
      </c>
      <c r="C9" s="61" t="s">
        <v>222</v>
      </c>
      <c r="D9" s="61" t="s">
        <v>223</v>
      </c>
      <c r="E9" s="36" t="s">
        <v>20</v>
      </c>
      <c r="F9" s="36"/>
      <c r="G9" s="29">
        <v>66</v>
      </c>
      <c r="H9" s="63" t="s">
        <v>554</v>
      </c>
      <c r="I9" s="61"/>
      <c r="J9" s="63">
        <f>+F9+G9+H9+I9</f>
        <v>146</v>
      </c>
    </row>
    <row r="10" spans="1:10">
      <c r="A10" s="29">
        <v>7</v>
      </c>
      <c r="B10" s="61" t="s">
        <v>61</v>
      </c>
      <c r="C10" s="61" t="s">
        <v>75</v>
      </c>
      <c r="D10" s="29"/>
      <c r="E10" s="64" t="s">
        <v>128</v>
      </c>
      <c r="F10" s="64"/>
      <c r="G10" s="29">
        <v>78</v>
      </c>
      <c r="H10" s="63" t="s">
        <v>546</v>
      </c>
      <c r="I10" s="61"/>
      <c r="J10" s="63">
        <f>+F10+G10+H10+I10</f>
        <v>138</v>
      </c>
    </row>
    <row r="11" spans="1:10">
      <c r="A11" s="29">
        <v>8</v>
      </c>
      <c r="B11" s="61" t="s">
        <v>36</v>
      </c>
      <c r="C11" s="61" t="s">
        <v>198</v>
      </c>
      <c r="D11" s="61" t="s">
        <v>199</v>
      </c>
      <c r="E11" s="64" t="s">
        <v>37</v>
      </c>
      <c r="F11" s="64"/>
      <c r="G11" s="29">
        <v>80</v>
      </c>
      <c r="H11" s="63" t="s">
        <v>549</v>
      </c>
      <c r="I11" s="61"/>
      <c r="J11" s="63">
        <f>+F11+G11+H11+I11</f>
        <v>136</v>
      </c>
    </row>
    <row r="12" spans="1:10">
      <c r="A12" s="29">
        <v>9</v>
      </c>
      <c r="B12" s="61" t="s">
        <v>209</v>
      </c>
      <c r="C12" s="61" t="s">
        <v>68</v>
      </c>
      <c r="D12" s="61" t="s">
        <v>138</v>
      </c>
      <c r="E12" s="64" t="s">
        <v>128</v>
      </c>
      <c r="F12" s="64"/>
      <c r="G12" s="29">
        <v>64</v>
      </c>
      <c r="H12" s="63" t="s">
        <v>550</v>
      </c>
      <c r="I12" s="61"/>
      <c r="J12" s="63">
        <f>+F12+G12+H12+I12</f>
        <v>134</v>
      </c>
    </row>
    <row r="13" spans="1:10">
      <c r="A13" s="29">
        <v>10</v>
      </c>
      <c r="B13" s="61" t="s">
        <v>178</v>
      </c>
      <c r="C13" s="61" t="s">
        <v>204</v>
      </c>
      <c r="D13" s="29"/>
      <c r="E13" s="64" t="s">
        <v>37</v>
      </c>
      <c r="F13" s="64"/>
      <c r="G13" s="29">
        <v>68</v>
      </c>
      <c r="H13" s="63" t="s">
        <v>548</v>
      </c>
      <c r="I13" s="61"/>
      <c r="J13" s="63">
        <f>+F13+G13+H13+I13</f>
        <v>133</v>
      </c>
    </row>
    <row r="14" spans="1:10">
      <c r="A14" s="29">
        <v>11</v>
      </c>
      <c r="B14" s="61" t="s">
        <v>33</v>
      </c>
      <c r="C14" s="61" t="s">
        <v>212</v>
      </c>
      <c r="D14" s="29"/>
      <c r="E14" s="36" t="s">
        <v>20</v>
      </c>
      <c r="F14" s="36"/>
      <c r="G14" s="29">
        <v>58</v>
      </c>
      <c r="H14" s="63" t="s">
        <v>556</v>
      </c>
      <c r="I14" s="61"/>
      <c r="J14" s="63">
        <f>+F14+G14+H14+I14</f>
        <v>132</v>
      </c>
    </row>
    <row r="15" spans="1:10">
      <c r="A15" s="29">
        <v>12</v>
      </c>
      <c r="B15" s="61" t="s">
        <v>36</v>
      </c>
      <c r="C15" s="61" t="s">
        <v>35</v>
      </c>
      <c r="D15" s="29"/>
      <c r="E15" s="64" t="s">
        <v>37</v>
      </c>
      <c r="F15" s="64"/>
      <c r="G15" s="29">
        <v>78</v>
      </c>
      <c r="H15" s="63" t="s">
        <v>557</v>
      </c>
      <c r="I15" s="61"/>
      <c r="J15" s="63">
        <f>+F15+G15+H15+I15</f>
        <v>130</v>
      </c>
    </row>
    <row r="16" spans="1:10">
      <c r="A16" s="29">
        <v>12</v>
      </c>
      <c r="B16" s="61" t="s">
        <v>103</v>
      </c>
      <c r="C16" s="61" t="s">
        <v>170</v>
      </c>
      <c r="D16" s="61" t="s">
        <v>169</v>
      </c>
      <c r="E16" s="64" t="s">
        <v>31</v>
      </c>
      <c r="F16" s="64"/>
      <c r="G16" s="29">
        <v>62</v>
      </c>
      <c r="H16" s="63" t="s">
        <v>552</v>
      </c>
      <c r="I16" s="61"/>
      <c r="J16" s="63">
        <f>+F16+G16+H16+I16</f>
        <v>130</v>
      </c>
    </row>
    <row r="17" spans="1:10">
      <c r="A17" s="29">
        <v>14</v>
      </c>
      <c r="B17" s="61" t="s">
        <v>114</v>
      </c>
      <c r="C17" s="61" t="s">
        <v>151</v>
      </c>
      <c r="D17" s="61" t="s">
        <v>152</v>
      </c>
      <c r="E17" s="64" t="s">
        <v>128</v>
      </c>
      <c r="F17" s="65"/>
      <c r="G17" s="8">
        <v>68</v>
      </c>
      <c r="H17" s="63" t="s">
        <v>545</v>
      </c>
      <c r="I17" s="61"/>
      <c r="J17" s="63">
        <f>+F17+G17+H17+I17</f>
        <v>126</v>
      </c>
    </row>
    <row r="18" spans="1:10">
      <c r="A18" s="29">
        <v>15</v>
      </c>
      <c r="B18" s="61" t="s">
        <v>77</v>
      </c>
      <c r="C18" s="61" t="s">
        <v>81</v>
      </c>
      <c r="D18" s="61" t="s">
        <v>410</v>
      </c>
      <c r="E18" s="36" t="s">
        <v>20</v>
      </c>
      <c r="F18" s="36"/>
      <c r="G18" s="29">
        <v>72</v>
      </c>
      <c r="H18" s="63" t="s">
        <v>557</v>
      </c>
      <c r="I18" s="61"/>
      <c r="J18" s="63">
        <f>+F18+G18+H18+I18</f>
        <v>124</v>
      </c>
    </row>
    <row r="19" spans="1:10">
      <c r="A19" s="29">
        <v>16</v>
      </c>
      <c r="B19" s="61" t="s">
        <v>19</v>
      </c>
      <c r="C19" s="61" t="s">
        <v>79</v>
      </c>
      <c r="D19" s="61" t="s">
        <v>80</v>
      </c>
      <c r="E19" s="36" t="s">
        <v>20</v>
      </c>
      <c r="F19" s="36">
        <v>5</v>
      </c>
      <c r="G19" s="29">
        <v>64</v>
      </c>
      <c r="H19" s="63" t="s">
        <v>544</v>
      </c>
      <c r="I19" s="61"/>
      <c r="J19" s="63">
        <f>+F19+G19+H19+I19</f>
        <v>123</v>
      </c>
    </row>
    <row r="20" spans="1:10">
      <c r="A20" s="29">
        <v>16</v>
      </c>
      <c r="B20" s="61" t="s">
        <v>126</v>
      </c>
      <c r="C20" s="61" t="s">
        <v>125</v>
      </c>
      <c r="D20" s="29" t="s">
        <v>127</v>
      </c>
      <c r="E20" s="64" t="s">
        <v>128</v>
      </c>
      <c r="F20" s="64"/>
      <c r="G20" s="29">
        <v>58</v>
      </c>
      <c r="H20" s="63" t="s">
        <v>548</v>
      </c>
      <c r="I20" s="61"/>
      <c r="J20" s="63">
        <f>+F20+G20+H20+I20</f>
        <v>123</v>
      </c>
    </row>
    <row r="21" spans="1:10">
      <c r="A21" s="29">
        <v>18</v>
      </c>
      <c r="B21" s="61" t="s">
        <v>29</v>
      </c>
      <c r="C21" s="61" t="s">
        <v>121</v>
      </c>
      <c r="D21" s="61" t="s">
        <v>118</v>
      </c>
      <c r="E21" s="64" t="s">
        <v>37</v>
      </c>
      <c r="F21" s="64"/>
      <c r="G21" s="29">
        <v>72</v>
      </c>
      <c r="H21" s="63" t="s">
        <v>559</v>
      </c>
      <c r="I21" s="61"/>
      <c r="J21" s="63">
        <f>+F21+G21+H21+I21</f>
        <v>122</v>
      </c>
    </row>
    <row r="22" spans="1:10">
      <c r="A22" s="29">
        <v>19</v>
      </c>
      <c r="B22" s="61" t="s">
        <v>229</v>
      </c>
      <c r="C22" s="61" t="s">
        <v>228</v>
      </c>
      <c r="D22" s="61" t="s">
        <v>230</v>
      </c>
      <c r="E22" s="64" t="s">
        <v>37</v>
      </c>
      <c r="F22" s="64"/>
      <c r="G22" s="29">
        <v>62</v>
      </c>
      <c r="H22" s="63" t="s">
        <v>545</v>
      </c>
      <c r="I22" s="61"/>
      <c r="J22" s="63">
        <f>+F22+G22+H22+I22</f>
        <v>120</v>
      </c>
    </row>
    <row r="23" spans="1:10">
      <c r="A23" s="29">
        <v>20</v>
      </c>
      <c r="B23" s="61" t="s">
        <v>29</v>
      </c>
      <c r="C23" s="61" t="s">
        <v>129</v>
      </c>
      <c r="D23" s="61" t="s">
        <v>130</v>
      </c>
      <c r="E23" s="64" t="s">
        <v>31</v>
      </c>
      <c r="F23" s="64"/>
      <c r="G23" s="29">
        <v>44</v>
      </c>
      <c r="H23" s="63" t="s">
        <v>556</v>
      </c>
      <c r="I23" s="61"/>
      <c r="J23" s="63">
        <f>+F23+G23+H23+I23</f>
        <v>118</v>
      </c>
    </row>
    <row r="24" spans="1:10">
      <c r="A24" s="29">
        <v>21</v>
      </c>
      <c r="B24" s="61" t="s">
        <v>498</v>
      </c>
      <c r="C24" s="61" t="s">
        <v>499</v>
      </c>
      <c r="D24" s="61" t="s">
        <v>54</v>
      </c>
      <c r="E24" s="64" t="s">
        <v>31</v>
      </c>
      <c r="F24" s="64"/>
      <c r="G24" s="66">
        <v>33</v>
      </c>
      <c r="H24" s="63" t="s">
        <v>554</v>
      </c>
      <c r="I24" s="61"/>
      <c r="J24" s="63">
        <f>+F24+G24+H24+I24</f>
        <v>113</v>
      </c>
    </row>
    <row r="25" spans="1:10">
      <c r="A25" s="29">
        <v>22</v>
      </c>
      <c r="B25" s="61" t="s">
        <v>61</v>
      </c>
      <c r="C25" s="61" t="s">
        <v>231</v>
      </c>
      <c r="D25" s="29"/>
      <c r="E25" s="36" t="s">
        <v>20</v>
      </c>
      <c r="F25" s="36"/>
      <c r="G25" s="29">
        <v>47</v>
      </c>
      <c r="H25" s="63" t="s">
        <v>549</v>
      </c>
      <c r="I25" s="61"/>
      <c r="J25" s="63">
        <f>+F25+G25+H25+I25</f>
        <v>103</v>
      </c>
    </row>
    <row r="26" spans="1:10">
      <c r="A26" s="29">
        <v>23</v>
      </c>
      <c r="B26" s="29" t="s">
        <v>76</v>
      </c>
      <c r="C26" s="29" t="s">
        <v>75</v>
      </c>
      <c r="D26" s="29" t="s">
        <v>74</v>
      </c>
      <c r="E26" s="36" t="s">
        <v>20</v>
      </c>
      <c r="F26" s="36"/>
      <c r="G26" s="29"/>
      <c r="H26" s="63">
        <v>100</v>
      </c>
      <c r="I26" s="61"/>
      <c r="J26" s="67">
        <f>+G26+H26+I26</f>
        <v>100</v>
      </c>
    </row>
    <row r="27" spans="1:10">
      <c r="A27" s="29">
        <v>23</v>
      </c>
      <c r="B27" s="29" t="s">
        <v>216</v>
      </c>
      <c r="C27" s="29" t="s">
        <v>215</v>
      </c>
      <c r="D27" s="29" t="s">
        <v>217</v>
      </c>
      <c r="E27" s="36" t="s">
        <v>31</v>
      </c>
      <c r="F27" s="36"/>
      <c r="G27" s="29"/>
      <c r="H27" s="63">
        <v>100</v>
      </c>
      <c r="I27" s="61"/>
      <c r="J27" s="67">
        <f>+G27+H27+I27</f>
        <v>100</v>
      </c>
    </row>
    <row r="28" spans="1:10">
      <c r="A28" s="29">
        <v>23</v>
      </c>
      <c r="B28" s="61" t="s">
        <v>33</v>
      </c>
      <c r="C28" s="61" t="s">
        <v>364</v>
      </c>
      <c r="D28" s="61" t="s">
        <v>365</v>
      </c>
      <c r="E28" s="64" t="s">
        <v>31</v>
      </c>
      <c r="F28" s="64"/>
      <c r="G28" s="29">
        <v>100</v>
      </c>
      <c r="H28" s="63"/>
      <c r="I28" s="61"/>
      <c r="J28" s="63">
        <f>+F28+G28+H28+I28</f>
        <v>100</v>
      </c>
    </row>
    <row r="29" spans="1:10">
      <c r="A29" s="29">
        <v>23</v>
      </c>
      <c r="B29" s="61" t="s">
        <v>209</v>
      </c>
      <c r="C29" s="61" t="s">
        <v>366</v>
      </c>
      <c r="D29" s="61" t="s">
        <v>367</v>
      </c>
      <c r="E29" s="64" t="s">
        <v>37</v>
      </c>
      <c r="F29" s="64"/>
      <c r="G29" s="29">
        <v>100</v>
      </c>
      <c r="H29" s="63"/>
      <c r="I29" s="61"/>
      <c r="J29" s="63">
        <f>+F29+G29+H29+I29</f>
        <v>100</v>
      </c>
    </row>
    <row r="30" spans="1:10">
      <c r="A30" s="29">
        <v>23</v>
      </c>
      <c r="B30" s="61" t="s">
        <v>368</v>
      </c>
      <c r="C30" s="61" t="s">
        <v>114</v>
      </c>
      <c r="D30" s="61" t="s">
        <v>369</v>
      </c>
      <c r="E30" s="36" t="s">
        <v>20</v>
      </c>
      <c r="F30" s="36"/>
      <c r="G30" s="29">
        <v>100</v>
      </c>
      <c r="H30" s="63"/>
      <c r="I30" s="61"/>
      <c r="J30" s="63">
        <f>+F30+G30+H30+I30</f>
        <v>100</v>
      </c>
    </row>
    <row r="31" spans="1:10">
      <c r="A31" s="29">
        <v>28</v>
      </c>
      <c r="B31" s="61" t="s">
        <v>33</v>
      </c>
      <c r="C31" s="61" t="s">
        <v>50</v>
      </c>
      <c r="D31" s="29"/>
      <c r="E31" s="64" t="s">
        <v>37</v>
      </c>
      <c r="F31" s="64"/>
      <c r="G31" s="29">
        <v>56</v>
      </c>
      <c r="H31" s="63" t="s">
        <v>555</v>
      </c>
      <c r="I31" s="61"/>
      <c r="J31" s="63">
        <f>+F31+G31+H31+I31</f>
        <v>98</v>
      </c>
    </row>
    <row r="32" spans="1:10">
      <c r="A32" s="29">
        <v>29</v>
      </c>
      <c r="B32" s="61" t="s">
        <v>234</v>
      </c>
      <c r="C32" s="61" t="s">
        <v>233</v>
      </c>
      <c r="D32" s="61" t="s">
        <v>512</v>
      </c>
      <c r="E32" s="64" t="s">
        <v>31</v>
      </c>
      <c r="F32" s="64"/>
      <c r="G32" s="29">
        <v>26</v>
      </c>
      <c r="H32" s="63" t="s">
        <v>550</v>
      </c>
      <c r="I32" s="61"/>
      <c r="J32" s="63">
        <f>+F32+G32+H32+I32</f>
        <v>96</v>
      </c>
    </row>
    <row r="33" spans="1:10">
      <c r="A33" s="29">
        <v>30</v>
      </c>
      <c r="B33" s="61" t="s">
        <v>209</v>
      </c>
      <c r="C33" s="61" t="s">
        <v>370</v>
      </c>
      <c r="D33" s="61" t="s">
        <v>371</v>
      </c>
      <c r="E33" s="64" t="s">
        <v>37</v>
      </c>
      <c r="F33" s="64"/>
      <c r="G33" s="29">
        <v>95</v>
      </c>
      <c r="H33" s="63"/>
      <c r="I33" s="61"/>
      <c r="J33" s="63">
        <f>+F33+G33+H33+I33</f>
        <v>95</v>
      </c>
    </row>
    <row r="34" spans="1:10">
      <c r="A34" s="29">
        <v>30</v>
      </c>
      <c r="B34" s="61" t="s">
        <v>372</v>
      </c>
      <c r="C34" s="61" t="s">
        <v>373</v>
      </c>
      <c r="D34" s="61" t="s">
        <v>374</v>
      </c>
      <c r="E34" s="64" t="s">
        <v>31</v>
      </c>
      <c r="F34" s="64"/>
      <c r="G34" s="29">
        <v>95</v>
      </c>
      <c r="H34" s="63"/>
      <c r="I34" s="61"/>
      <c r="J34" s="63">
        <f>+F34+G34+H34+I34</f>
        <v>95</v>
      </c>
    </row>
    <row r="35" spans="1:10">
      <c r="A35" s="29">
        <v>30</v>
      </c>
      <c r="B35" s="61" t="s">
        <v>375</v>
      </c>
      <c r="C35" s="61" t="s">
        <v>373</v>
      </c>
      <c r="D35" s="61" t="s">
        <v>376</v>
      </c>
      <c r="E35" s="36" t="s">
        <v>20</v>
      </c>
      <c r="F35" s="36"/>
      <c r="G35" s="29">
        <v>95</v>
      </c>
      <c r="H35" s="63"/>
      <c r="I35" s="61"/>
      <c r="J35" s="63">
        <f>+F35+G35+H35+I35</f>
        <v>95</v>
      </c>
    </row>
    <row r="36" spans="1:10">
      <c r="A36" s="29">
        <v>30</v>
      </c>
      <c r="B36" s="29" t="s">
        <v>77</v>
      </c>
      <c r="C36" s="29" t="s">
        <v>218</v>
      </c>
      <c r="D36" s="29" t="s">
        <v>217</v>
      </c>
      <c r="E36" s="36" t="s">
        <v>31</v>
      </c>
      <c r="F36" s="36"/>
      <c r="G36" s="29"/>
      <c r="H36" s="63">
        <v>95</v>
      </c>
      <c r="I36" s="61"/>
      <c r="J36" s="67">
        <f>+G36+H36+I36</f>
        <v>95</v>
      </c>
    </row>
    <row r="37" spans="1:10">
      <c r="A37" s="29">
        <v>30</v>
      </c>
      <c r="B37" s="61" t="s">
        <v>224</v>
      </c>
      <c r="C37" s="61" t="s">
        <v>377</v>
      </c>
      <c r="D37" s="61" t="s">
        <v>378</v>
      </c>
      <c r="E37" s="64" t="s">
        <v>128</v>
      </c>
      <c r="F37" s="64"/>
      <c r="G37" s="29">
        <v>95</v>
      </c>
      <c r="H37" s="63"/>
      <c r="I37" s="61"/>
      <c r="J37" s="63">
        <f>+F37+G37+H37+I37</f>
        <v>95</v>
      </c>
    </row>
    <row r="38" spans="1:10">
      <c r="A38" s="29">
        <v>35</v>
      </c>
      <c r="B38" s="61" t="s">
        <v>109</v>
      </c>
      <c r="C38" s="61" t="s">
        <v>108</v>
      </c>
      <c r="D38" s="61" t="s">
        <v>110</v>
      </c>
      <c r="E38" s="36" t="s">
        <v>20</v>
      </c>
      <c r="F38" s="36"/>
      <c r="G38" s="29">
        <v>56</v>
      </c>
      <c r="H38" s="63" t="s">
        <v>553</v>
      </c>
      <c r="I38" s="61"/>
      <c r="J38" s="63">
        <f>+F38+G38+H38+I38</f>
        <v>91</v>
      </c>
    </row>
    <row r="39" spans="1:10">
      <c r="A39" s="29">
        <v>36</v>
      </c>
      <c r="B39" s="61" t="s">
        <v>52</v>
      </c>
      <c r="C39" s="61" t="s">
        <v>379</v>
      </c>
      <c r="D39" s="61" t="s">
        <v>380</v>
      </c>
      <c r="E39" s="36" t="s">
        <v>20</v>
      </c>
      <c r="F39" s="36"/>
      <c r="G39" s="29">
        <v>90</v>
      </c>
      <c r="H39" s="63"/>
      <c r="I39" s="61"/>
      <c r="J39" s="63">
        <f>+F39+G39+H39+I39</f>
        <v>90</v>
      </c>
    </row>
    <row r="40" spans="1:10">
      <c r="A40" s="29">
        <v>36</v>
      </c>
      <c r="B40" s="61" t="s">
        <v>522</v>
      </c>
      <c r="C40" s="61" t="s">
        <v>46</v>
      </c>
      <c r="D40" s="61" t="s">
        <v>345</v>
      </c>
      <c r="E40" s="36" t="s">
        <v>20</v>
      </c>
      <c r="F40" s="36"/>
      <c r="G40" s="66">
        <v>22</v>
      </c>
      <c r="H40" s="63" t="s">
        <v>552</v>
      </c>
      <c r="I40" s="61"/>
      <c r="J40" s="63">
        <f>+F40+G40+H40+I40</f>
        <v>90</v>
      </c>
    </row>
    <row r="41" spans="1:10">
      <c r="A41" s="29">
        <v>36</v>
      </c>
      <c r="B41" s="61" t="s">
        <v>79</v>
      </c>
      <c r="C41" s="61" t="s">
        <v>381</v>
      </c>
      <c r="D41" s="29"/>
      <c r="E41" s="64" t="s">
        <v>128</v>
      </c>
      <c r="F41" s="64"/>
      <c r="G41" s="29">
        <v>90</v>
      </c>
      <c r="H41" s="63"/>
      <c r="I41" s="61"/>
      <c r="J41" s="63">
        <f>+F41+G41+H41+I41</f>
        <v>90</v>
      </c>
    </row>
    <row r="42" spans="1:10">
      <c r="A42" s="29">
        <v>36</v>
      </c>
      <c r="B42" s="61" t="s">
        <v>77</v>
      </c>
      <c r="C42" s="61" t="s">
        <v>382</v>
      </c>
      <c r="D42" s="61" t="s">
        <v>383</v>
      </c>
      <c r="E42" s="64" t="s">
        <v>31</v>
      </c>
      <c r="F42" s="64"/>
      <c r="G42" s="29">
        <v>90</v>
      </c>
      <c r="H42" s="63"/>
      <c r="I42" s="61"/>
      <c r="J42" s="63">
        <f>+F42+G42+H42+I42</f>
        <v>90</v>
      </c>
    </row>
    <row r="43" spans="1:10">
      <c r="A43" s="29">
        <v>36</v>
      </c>
      <c r="B43" s="61" t="s">
        <v>77</v>
      </c>
      <c r="C43" s="61" t="s">
        <v>384</v>
      </c>
      <c r="D43" s="61" t="s">
        <v>385</v>
      </c>
      <c r="E43" s="64" t="s">
        <v>37</v>
      </c>
      <c r="F43" s="64"/>
      <c r="G43" s="29">
        <v>90</v>
      </c>
      <c r="H43" s="63"/>
      <c r="I43" s="61"/>
      <c r="J43" s="63">
        <f>+F43+G43+H43+I43</f>
        <v>90</v>
      </c>
    </row>
    <row r="44" spans="1:10">
      <c r="A44" s="29">
        <v>36</v>
      </c>
      <c r="B44" s="29" t="s">
        <v>29</v>
      </c>
      <c r="C44" s="29" t="s">
        <v>111</v>
      </c>
      <c r="D44" s="29" t="s">
        <v>112</v>
      </c>
      <c r="E44" s="36" t="s">
        <v>31</v>
      </c>
      <c r="F44" s="36"/>
      <c r="G44" s="29"/>
      <c r="H44" s="63">
        <v>90</v>
      </c>
      <c r="I44" s="61"/>
      <c r="J44" s="67">
        <f>+G44+H44+I44</f>
        <v>90</v>
      </c>
    </row>
    <row r="45" spans="1:10">
      <c r="A45" s="29">
        <v>36</v>
      </c>
      <c r="B45" s="61" t="s">
        <v>61</v>
      </c>
      <c r="C45" s="61" t="s">
        <v>386</v>
      </c>
      <c r="D45" s="61" t="s">
        <v>387</v>
      </c>
      <c r="E45" s="64" t="s">
        <v>31</v>
      </c>
      <c r="F45" s="64" t="s">
        <v>296</v>
      </c>
      <c r="G45" s="29">
        <v>85</v>
      </c>
      <c r="H45" s="63"/>
      <c r="I45" s="61"/>
      <c r="J45" s="63">
        <f>+F45+G45+H45+I45</f>
        <v>90</v>
      </c>
    </row>
    <row r="46" spans="1:10">
      <c r="A46" s="29">
        <v>36</v>
      </c>
      <c r="B46" s="61" t="s">
        <v>103</v>
      </c>
      <c r="C46" s="61" t="s">
        <v>117</v>
      </c>
      <c r="D46" s="61" t="s">
        <v>118</v>
      </c>
      <c r="E46" s="64" t="s">
        <v>31</v>
      </c>
      <c r="F46" s="64"/>
      <c r="G46" s="29">
        <v>18</v>
      </c>
      <c r="H46" s="63" t="s">
        <v>563</v>
      </c>
      <c r="I46" s="61"/>
      <c r="J46" s="63">
        <f>+F46+G46+H46+I46</f>
        <v>90</v>
      </c>
    </row>
    <row r="47" spans="1:10">
      <c r="A47" s="29">
        <v>44</v>
      </c>
      <c r="B47" s="61" t="s">
        <v>19</v>
      </c>
      <c r="C47" s="61" t="s">
        <v>239</v>
      </c>
      <c r="D47" s="61" t="s">
        <v>561</v>
      </c>
      <c r="E47" s="36" t="s">
        <v>20</v>
      </c>
      <c r="F47" s="36"/>
      <c r="G47" s="29">
        <v>44</v>
      </c>
      <c r="H47" s="63" t="s">
        <v>560</v>
      </c>
      <c r="I47" s="61"/>
      <c r="J47" s="63">
        <f>+F47+G47+H47+I47</f>
        <v>88</v>
      </c>
    </row>
    <row r="48" spans="1:10">
      <c r="A48" s="29">
        <v>45</v>
      </c>
      <c r="B48" s="61" t="s">
        <v>103</v>
      </c>
      <c r="C48" s="61" t="s">
        <v>221</v>
      </c>
      <c r="D48" s="61" t="s">
        <v>187</v>
      </c>
      <c r="E48" s="64" t="s">
        <v>31</v>
      </c>
      <c r="F48" s="64"/>
      <c r="G48" s="29">
        <v>20</v>
      </c>
      <c r="H48" s="63" t="s">
        <v>567</v>
      </c>
      <c r="I48" s="61"/>
      <c r="J48" s="63">
        <f>+F48+G48+H48+I48</f>
        <v>86</v>
      </c>
    </row>
    <row r="49" spans="1:10">
      <c r="A49" s="29">
        <v>46</v>
      </c>
      <c r="B49" s="61" t="s">
        <v>67</v>
      </c>
      <c r="C49" s="61" t="s">
        <v>388</v>
      </c>
      <c r="D49" s="29"/>
      <c r="E49" s="36" t="s">
        <v>20</v>
      </c>
      <c r="F49" s="36"/>
      <c r="G49" s="29">
        <v>85</v>
      </c>
      <c r="H49" s="63"/>
      <c r="I49" s="61"/>
      <c r="J49" s="63">
        <f>+F49+G49+H49+I49</f>
        <v>85</v>
      </c>
    </row>
    <row r="50" spans="1:10">
      <c r="A50" s="29">
        <v>46</v>
      </c>
      <c r="B50" s="29" t="s">
        <v>224</v>
      </c>
      <c r="C50" s="29" t="s">
        <v>68</v>
      </c>
      <c r="D50" s="29" t="s">
        <v>225</v>
      </c>
      <c r="E50" s="36" t="s">
        <v>20</v>
      </c>
      <c r="F50" s="36"/>
      <c r="G50" s="29"/>
      <c r="H50" s="63">
        <v>85</v>
      </c>
      <c r="I50" s="61"/>
      <c r="J50" s="67">
        <f>+G50+H50+I50</f>
        <v>85</v>
      </c>
    </row>
    <row r="51" spans="1:10">
      <c r="A51" s="29">
        <v>46</v>
      </c>
      <c r="B51" s="61" t="s">
        <v>61</v>
      </c>
      <c r="C51" s="61" t="s">
        <v>389</v>
      </c>
      <c r="D51" s="61" t="s">
        <v>390</v>
      </c>
      <c r="E51" s="64" t="s">
        <v>37</v>
      </c>
      <c r="F51" s="64"/>
      <c r="G51" s="29">
        <v>85</v>
      </c>
      <c r="H51" s="63"/>
      <c r="I51" s="61"/>
      <c r="J51" s="63">
        <f>+F51+G51+H51+I51</f>
        <v>85</v>
      </c>
    </row>
    <row r="52" spans="1:10">
      <c r="A52" s="29">
        <v>46</v>
      </c>
      <c r="B52" s="29" t="s">
        <v>126</v>
      </c>
      <c r="C52" s="29" t="s">
        <v>148</v>
      </c>
      <c r="D52" s="29" t="s">
        <v>94</v>
      </c>
      <c r="E52" s="36" t="s">
        <v>31</v>
      </c>
      <c r="F52" s="36"/>
      <c r="G52" s="29"/>
      <c r="H52" s="63">
        <v>85</v>
      </c>
      <c r="I52" s="61"/>
      <c r="J52" s="67">
        <f>+G52+H52+I52</f>
        <v>85</v>
      </c>
    </row>
    <row r="53" spans="1:10">
      <c r="A53" s="29">
        <v>50</v>
      </c>
      <c r="B53" s="61" t="s">
        <v>26</v>
      </c>
      <c r="C53" s="61" t="s">
        <v>25</v>
      </c>
      <c r="D53" s="61" t="s">
        <v>27</v>
      </c>
      <c r="E53" s="36" t="s">
        <v>20</v>
      </c>
      <c r="F53" s="36"/>
      <c r="G53" s="29">
        <v>26</v>
      </c>
      <c r="H53" s="63" t="s">
        <v>545</v>
      </c>
      <c r="I53" s="61"/>
      <c r="J53" s="63">
        <f>+F53+G53+H53+I53</f>
        <v>84</v>
      </c>
    </row>
    <row r="54" spans="1:10">
      <c r="A54" s="29">
        <v>51</v>
      </c>
      <c r="B54" s="61" t="s">
        <v>103</v>
      </c>
      <c r="C54" s="61" t="s">
        <v>102</v>
      </c>
      <c r="D54" s="61" t="s">
        <v>104</v>
      </c>
      <c r="E54" s="64" t="s">
        <v>31</v>
      </c>
      <c r="F54" s="64"/>
      <c r="G54" s="66">
        <v>25</v>
      </c>
      <c r="H54" s="63" t="s">
        <v>545</v>
      </c>
      <c r="I54" s="61"/>
      <c r="J54" s="63">
        <f>+F54+G54+H54+I54</f>
        <v>83</v>
      </c>
    </row>
    <row r="55" spans="1:10">
      <c r="A55" s="29">
        <v>51</v>
      </c>
      <c r="B55" s="61" t="s">
        <v>273</v>
      </c>
      <c r="C55" s="61" t="s">
        <v>524</v>
      </c>
      <c r="D55" s="61" t="s">
        <v>232</v>
      </c>
      <c r="E55" s="64" t="s">
        <v>31</v>
      </c>
      <c r="F55" s="64"/>
      <c r="G55" s="66">
        <v>21</v>
      </c>
      <c r="H55" s="63" t="s">
        <v>566</v>
      </c>
      <c r="I55" s="61"/>
      <c r="J55" s="63">
        <f>+F55+G55+H55+I55</f>
        <v>83</v>
      </c>
    </row>
    <row r="56" spans="1:10">
      <c r="A56" s="29">
        <v>53</v>
      </c>
      <c r="B56" s="61" t="s">
        <v>77</v>
      </c>
      <c r="C56" s="61" t="s">
        <v>391</v>
      </c>
      <c r="D56" s="61" t="s">
        <v>80</v>
      </c>
      <c r="E56" s="64" t="s">
        <v>37</v>
      </c>
      <c r="F56" s="64" t="s">
        <v>296</v>
      </c>
      <c r="G56" s="29">
        <v>76</v>
      </c>
      <c r="H56" s="63"/>
      <c r="I56" s="61"/>
      <c r="J56" s="63">
        <f>+F56+G56+H56+I56</f>
        <v>81</v>
      </c>
    </row>
    <row r="57" spans="1:10">
      <c r="A57" s="29">
        <v>54</v>
      </c>
      <c r="B57" s="61" t="s">
        <v>29</v>
      </c>
      <c r="C57" s="61" t="s">
        <v>392</v>
      </c>
      <c r="D57" s="61" t="s">
        <v>393</v>
      </c>
      <c r="E57" s="36" t="s">
        <v>20</v>
      </c>
      <c r="F57" s="36"/>
      <c r="G57" s="29">
        <v>80</v>
      </c>
      <c r="H57" s="63"/>
      <c r="I57" s="61"/>
      <c r="J57" s="63">
        <f>+F57+G57+H57+I57</f>
        <v>80</v>
      </c>
    </row>
    <row r="58" spans="1:10">
      <c r="A58" s="29">
        <v>54</v>
      </c>
      <c r="B58" s="61" t="s">
        <v>76</v>
      </c>
      <c r="C58" s="61" t="s">
        <v>394</v>
      </c>
      <c r="D58" s="61" t="s">
        <v>313</v>
      </c>
      <c r="E58" s="64" t="s">
        <v>31</v>
      </c>
      <c r="F58" s="64"/>
      <c r="G58" s="29">
        <v>80</v>
      </c>
      <c r="H58" s="63"/>
      <c r="I58" s="61"/>
      <c r="J58" s="63">
        <f>+F58+G58+H58+I58</f>
        <v>80</v>
      </c>
    </row>
    <row r="59" spans="1:10">
      <c r="A59" s="29">
        <v>54</v>
      </c>
      <c r="B59" s="29" t="s">
        <v>29</v>
      </c>
      <c r="C59" s="29" t="s">
        <v>156</v>
      </c>
      <c r="D59" s="29" t="s">
        <v>157</v>
      </c>
      <c r="E59" s="36" t="s">
        <v>37</v>
      </c>
      <c r="F59" s="36"/>
      <c r="G59" s="29"/>
      <c r="H59" s="63">
        <v>80</v>
      </c>
      <c r="I59" s="61"/>
      <c r="J59" s="67">
        <f>+G59+H59+I59</f>
        <v>80</v>
      </c>
    </row>
    <row r="60" spans="1:10">
      <c r="A60" s="29">
        <v>54</v>
      </c>
      <c r="B60" s="61" t="s">
        <v>67</v>
      </c>
      <c r="C60" s="61" t="s">
        <v>395</v>
      </c>
      <c r="D60" s="61" t="s">
        <v>396</v>
      </c>
      <c r="E60" s="64" t="s">
        <v>128</v>
      </c>
      <c r="F60" s="64"/>
      <c r="G60" s="29">
        <v>80</v>
      </c>
      <c r="H60" s="63"/>
      <c r="I60" s="61"/>
      <c r="J60" s="63">
        <f>+F60+G60+H60+I60</f>
        <v>80</v>
      </c>
    </row>
    <row r="61" spans="1:10">
      <c r="A61" s="29">
        <v>58</v>
      </c>
      <c r="B61" s="61" t="s">
        <v>19</v>
      </c>
      <c r="C61" s="61" t="s">
        <v>397</v>
      </c>
      <c r="D61" s="61" t="s">
        <v>398</v>
      </c>
      <c r="E61" s="64" t="s">
        <v>31</v>
      </c>
      <c r="F61" s="64"/>
      <c r="G61" s="29">
        <v>78</v>
      </c>
      <c r="H61" s="63"/>
      <c r="I61" s="61"/>
      <c r="J61" s="63">
        <f>+F61+G61+H61+I61</f>
        <v>78</v>
      </c>
    </row>
    <row r="62" spans="1:10">
      <c r="A62" s="29">
        <v>58</v>
      </c>
      <c r="B62" s="29" t="s">
        <v>33</v>
      </c>
      <c r="C62" s="29" t="s">
        <v>175</v>
      </c>
      <c r="D62" s="29" t="s">
        <v>176</v>
      </c>
      <c r="E62" s="36" t="s">
        <v>20</v>
      </c>
      <c r="F62" s="36"/>
      <c r="G62" s="29"/>
      <c r="H62" s="63">
        <v>78</v>
      </c>
      <c r="I62" s="61"/>
      <c r="J62" s="67">
        <f>+G62+H62+I62</f>
        <v>78</v>
      </c>
    </row>
    <row r="63" spans="1:10">
      <c r="A63" s="29">
        <v>58</v>
      </c>
      <c r="B63" s="29" t="s">
        <v>200</v>
      </c>
      <c r="C63" s="29" t="s">
        <v>68</v>
      </c>
      <c r="D63" s="29" t="s">
        <v>201</v>
      </c>
      <c r="E63" s="36" t="s">
        <v>31</v>
      </c>
      <c r="F63" s="36"/>
      <c r="G63" s="29"/>
      <c r="H63" s="63">
        <v>78</v>
      </c>
      <c r="I63" s="61"/>
      <c r="J63" s="67">
        <f>+G63+H63+I63</f>
        <v>78</v>
      </c>
    </row>
    <row r="64" spans="1:10">
      <c r="A64" s="29">
        <v>61</v>
      </c>
      <c r="B64" s="61" t="s">
        <v>77</v>
      </c>
      <c r="C64" s="61" t="s">
        <v>87</v>
      </c>
      <c r="D64" s="61" t="s">
        <v>88</v>
      </c>
      <c r="E64" s="36" t="s">
        <v>20</v>
      </c>
      <c r="F64" s="36"/>
      <c r="G64" s="66">
        <v>30</v>
      </c>
      <c r="H64" s="63" t="s">
        <v>551</v>
      </c>
      <c r="I64" s="61"/>
      <c r="J64" s="63">
        <f>+F64+G64+H64+I64</f>
        <v>77</v>
      </c>
    </row>
    <row r="65" spans="1:10">
      <c r="A65" s="29">
        <v>61</v>
      </c>
      <c r="B65" s="61" t="s">
        <v>33</v>
      </c>
      <c r="C65" s="61" t="s">
        <v>399</v>
      </c>
      <c r="D65" s="29"/>
      <c r="E65" s="64" t="s">
        <v>31</v>
      </c>
      <c r="F65" s="64" t="s">
        <v>296</v>
      </c>
      <c r="G65" s="29">
        <v>72</v>
      </c>
      <c r="H65" s="63"/>
      <c r="I65" s="61"/>
      <c r="J65" s="63">
        <f>+F65+G65+H65+I65</f>
        <v>77</v>
      </c>
    </row>
    <row r="66" spans="1:10">
      <c r="A66" s="29">
        <v>63</v>
      </c>
      <c r="B66" s="61" t="s">
        <v>36</v>
      </c>
      <c r="C66" s="61" t="s">
        <v>400</v>
      </c>
      <c r="D66" s="61" t="s">
        <v>401</v>
      </c>
      <c r="E66" s="64" t="s">
        <v>31</v>
      </c>
      <c r="F66" s="64"/>
      <c r="G66" s="29">
        <v>76</v>
      </c>
      <c r="H66" s="63"/>
      <c r="I66" s="61"/>
      <c r="J66" s="63">
        <f>+F66+G66+H66+I66</f>
        <v>76</v>
      </c>
    </row>
    <row r="67" spans="1:10">
      <c r="A67" s="29">
        <v>63</v>
      </c>
      <c r="B67" s="61" t="s">
        <v>77</v>
      </c>
      <c r="C67" s="61" t="s">
        <v>402</v>
      </c>
      <c r="D67" s="61" t="s">
        <v>403</v>
      </c>
      <c r="E67" s="64" t="s">
        <v>128</v>
      </c>
      <c r="F67" s="64"/>
      <c r="G67" s="29">
        <v>76</v>
      </c>
      <c r="H67" s="63"/>
      <c r="I67" s="61"/>
      <c r="J67" s="63">
        <f>+F67+G67+H67+I67</f>
        <v>76</v>
      </c>
    </row>
    <row r="68" spans="1:10">
      <c r="A68" s="29">
        <v>63</v>
      </c>
      <c r="B68" s="61" t="s">
        <v>161</v>
      </c>
      <c r="C68" s="61" t="s">
        <v>404</v>
      </c>
      <c r="D68" s="29"/>
      <c r="E68" s="36" t="s">
        <v>20</v>
      </c>
      <c r="F68" s="36"/>
      <c r="G68" s="29">
        <v>76</v>
      </c>
      <c r="H68" s="63"/>
      <c r="I68" s="61"/>
      <c r="J68" s="63">
        <f>+F68+G68+H68+I68</f>
        <v>76</v>
      </c>
    </row>
    <row r="69" spans="1:10">
      <c r="A69" s="29">
        <v>63</v>
      </c>
      <c r="B69" s="29" t="s">
        <v>29</v>
      </c>
      <c r="C69" s="29" t="s">
        <v>28</v>
      </c>
      <c r="D69" s="29" t="s">
        <v>30</v>
      </c>
      <c r="E69" s="36" t="s">
        <v>31</v>
      </c>
      <c r="F69" s="36"/>
      <c r="G69" s="29"/>
      <c r="H69" s="63">
        <v>76</v>
      </c>
      <c r="I69" s="61"/>
      <c r="J69" s="67">
        <f>+G69+H69+I69</f>
        <v>76</v>
      </c>
    </row>
    <row r="70" spans="1:10">
      <c r="A70" s="29">
        <v>67</v>
      </c>
      <c r="B70" s="29"/>
      <c r="C70" s="29" t="s">
        <v>181</v>
      </c>
      <c r="D70" s="29" t="s">
        <v>182</v>
      </c>
      <c r="E70" s="36" t="s">
        <v>37</v>
      </c>
      <c r="F70" s="36"/>
      <c r="G70" s="29"/>
      <c r="H70" s="63">
        <v>75</v>
      </c>
      <c r="I70" s="61"/>
      <c r="J70" s="67">
        <f>+G70+H70+I70</f>
        <v>75</v>
      </c>
    </row>
    <row r="71" spans="1:10">
      <c r="A71" s="29">
        <v>68</v>
      </c>
      <c r="B71" s="61" t="s">
        <v>178</v>
      </c>
      <c r="C71" s="61" t="s">
        <v>373</v>
      </c>
      <c r="D71" s="61" t="s">
        <v>405</v>
      </c>
      <c r="E71" s="64" t="s">
        <v>37</v>
      </c>
      <c r="F71" s="64"/>
      <c r="G71" s="29">
        <v>74</v>
      </c>
      <c r="H71" s="63"/>
      <c r="I71" s="61"/>
      <c r="J71" s="63">
        <f>+F71+G71+H71+I71</f>
        <v>74</v>
      </c>
    </row>
    <row r="72" spans="1:10">
      <c r="A72" s="29">
        <v>68</v>
      </c>
      <c r="B72" s="61" t="s">
        <v>19</v>
      </c>
      <c r="C72" s="61" t="s">
        <v>406</v>
      </c>
      <c r="D72" s="61" t="s">
        <v>407</v>
      </c>
      <c r="E72" s="64" t="s">
        <v>31</v>
      </c>
      <c r="F72" s="64"/>
      <c r="G72" s="29">
        <v>74</v>
      </c>
      <c r="H72" s="63"/>
      <c r="I72" s="61"/>
      <c r="J72" s="63">
        <f>+F72+G72+H72+I72</f>
        <v>74</v>
      </c>
    </row>
    <row r="73" spans="1:10">
      <c r="A73" s="29">
        <v>68</v>
      </c>
      <c r="B73" s="61" t="s">
        <v>209</v>
      </c>
      <c r="C73" s="61" t="s">
        <v>366</v>
      </c>
      <c r="D73" s="61" t="s">
        <v>367</v>
      </c>
      <c r="E73" s="64" t="s">
        <v>128</v>
      </c>
      <c r="F73" s="64"/>
      <c r="G73" s="29">
        <v>74</v>
      </c>
      <c r="H73" s="63"/>
      <c r="I73" s="61"/>
      <c r="J73" s="63">
        <f>+F73+G73+H73+I73</f>
        <v>74</v>
      </c>
    </row>
    <row r="74" spans="1:10">
      <c r="A74" s="29">
        <v>71</v>
      </c>
      <c r="B74" s="29" t="s">
        <v>77</v>
      </c>
      <c r="C74" s="29" t="s">
        <v>75</v>
      </c>
      <c r="D74" s="29" t="s">
        <v>78</v>
      </c>
      <c r="E74" s="36" t="s">
        <v>20</v>
      </c>
      <c r="F74" s="36"/>
      <c r="G74" s="29"/>
      <c r="H74" s="63">
        <v>72</v>
      </c>
      <c r="I74" s="61"/>
      <c r="J74" s="67">
        <f>+G74+H74+I74</f>
        <v>72</v>
      </c>
    </row>
    <row r="75" spans="1:10">
      <c r="A75" s="29">
        <v>71</v>
      </c>
      <c r="B75" s="61" t="s">
        <v>77</v>
      </c>
      <c r="C75" s="61" t="s">
        <v>409</v>
      </c>
      <c r="D75" s="61" t="s">
        <v>80</v>
      </c>
      <c r="E75" s="64" t="s">
        <v>128</v>
      </c>
      <c r="F75" s="64"/>
      <c r="G75" s="29">
        <v>72</v>
      </c>
      <c r="H75" s="63"/>
      <c r="I75" s="61"/>
      <c r="J75" s="63">
        <f>+F75+G75+H75+I75</f>
        <v>72</v>
      </c>
    </row>
    <row r="76" spans="1:10">
      <c r="A76" s="29">
        <v>73</v>
      </c>
      <c r="B76" s="61" t="s">
        <v>178</v>
      </c>
      <c r="C76" s="61" t="s">
        <v>411</v>
      </c>
      <c r="D76" s="61" t="s">
        <v>412</v>
      </c>
      <c r="E76" s="64" t="s">
        <v>37</v>
      </c>
      <c r="F76" s="64" t="s">
        <v>296</v>
      </c>
      <c r="G76" s="29">
        <v>66</v>
      </c>
      <c r="H76" s="63"/>
      <c r="I76" s="61"/>
      <c r="J76" s="63">
        <f>+F76+G76+H76+I76</f>
        <v>71</v>
      </c>
    </row>
    <row r="77" spans="1:10">
      <c r="A77" s="29">
        <v>74</v>
      </c>
      <c r="B77" s="77" t="s">
        <v>206</v>
      </c>
      <c r="C77" s="77" t="s">
        <v>205</v>
      </c>
      <c r="D77" s="77" t="s">
        <v>82</v>
      </c>
      <c r="E77" s="78" t="s">
        <v>37</v>
      </c>
      <c r="F77" s="78"/>
      <c r="G77" s="29"/>
      <c r="H77" s="63">
        <v>70</v>
      </c>
      <c r="I77" s="61"/>
      <c r="J77" s="67">
        <f>+G77+H77+I77</f>
        <v>70</v>
      </c>
    </row>
    <row r="78" spans="1:10">
      <c r="A78" s="29">
        <v>74</v>
      </c>
      <c r="B78" s="61" t="s">
        <v>234</v>
      </c>
      <c r="C78" s="61" t="s">
        <v>413</v>
      </c>
      <c r="D78" s="61" t="s">
        <v>414</v>
      </c>
      <c r="E78" s="64" t="s">
        <v>37</v>
      </c>
      <c r="F78" s="65"/>
      <c r="G78" s="8">
        <v>70</v>
      </c>
      <c r="H78" s="62"/>
      <c r="I78" s="61"/>
      <c r="J78" s="63">
        <f>+F78+G78+H78+I78</f>
        <v>70</v>
      </c>
    </row>
    <row r="79" spans="1:10">
      <c r="A79" s="29">
        <v>74</v>
      </c>
      <c r="B79" s="61" t="s">
        <v>415</v>
      </c>
      <c r="C79" s="61" t="s">
        <v>416</v>
      </c>
      <c r="D79" s="61" t="s">
        <v>380</v>
      </c>
      <c r="E79" s="36" t="s">
        <v>20</v>
      </c>
      <c r="F79" s="36"/>
      <c r="G79" s="29">
        <v>70</v>
      </c>
      <c r="H79" s="63"/>
      <c r="I79" s="61"/>
      <c r="J79" s="63">
        <f>+F79+G79+H79+I79</f>
        <v>70</v>
      </c>
    </row>
    <row r="80" spans="1:10">
      <c r="A80" s="29">
        <v>74</v>
      </c>
      <c r="B80" s="61" t="s">
        <v>126</v>
      </c>
      <c r="C80" s="61" t="s">
        <v>417</v>
      </c>
      <c r="D80" s="61" t="s">
        <v>220</v>
      </c>
      <c r="E80" s="64" t="s">
        <v>128</v>
      </c>
      <c r="F80" s="64"/>
      <c r="G80" s="29">
        <v>70</v>
      </c>
      <c r="H80" s="63"/>
      <c r="I80" s="61"/>
      <c r="J80" s="63">
        <f>+F80+G80+H80+I80</f>
        <v>70</v>
      </c>
    </row>
    <row r="81" spans="1:10">
      <c r="A81" s="29">
        <v>74</v>
      </c>
      <c r="B81" s="61" t="s">
        <v>418</v>
      </c>
      <c r="C81" s="61" t="s">
        <v>419</v>
      </c>
      <c r="D81" s="61" t="s">
        <v>420</v>
      </c>
      <c r="E81" s="64" t="s">
        <v>31</v>
      </c>
      <c r="F81" s="64"/>
      <c r="G81" s="29">
        <v>70</v>
      </c>
      <c r="H81" s="63"/>
      <c r="I81" s="61"/>
      <c r="J81" s="63">
        <f>+F81+G81+H81+I81</f>
        <v>70</v>
      </c>
    </row>
    <row r="82" spans="1:10">
      <c r="A82" s="29">
        <v>74</v>
      </c>
      <c r="B82" s="29" t="s">
        <v>19</v>
      </c>
      <c r="C82" s="29" t="s">
        <v>116</v>
      </c>
      <c r="D82" s="29" t="s">
        <v>74</v>
      </c>
      <c r="E82" s="36" t="s">
        <v>20</v>
      </c>
      <c r="F82" s="36"/>
      <c r="G82" s="29"/>
      <c r="H82" s="63">
        <v>70</v>
      </c>
      <c r="I82" s="61"/>
      <c r="J82" s="67">
        <f>+G82+H82+I82</f>
        <v>70</v>
      </c>
    </row>
    <row r="83" spans="1:10">
      <c r="A83" s="29">
        <v>80</v>
      </c>
      <c r="B83" s="61" t="s">
        <v>132</v>
      </c>
      <c r="C83" s="61" t="s">
        <v>421</v>
      </c>
      <c r="D83" s="61" t="s">
        <v>408</v>
      </c>
      <c r="E83" s="36" t="s">
        <v>20</v>
      </c>
      <c r="F83" s="36"/>
      <c r="G83" s="29">
        <v>68</v>
      </c>
      <c r="H83" s="63"/>
      <c r="I83" s="61"/>
      <c r="J83" s="63">
        <f>+F83+G83+H83+I83</f>
        <v>68</v>
      </c>
    </row>
    <row r="84" spans="1:10">
      <c r="A84" s="29">
        <v>80</v>
      </c>
      <c r="B84" s="61" t="s">
        <v>422</v>
      </c>
      <c r="C84" s="61" t="s">
        <v>423</v>
      </c>
      <c r="D84" s="61" t="s">
        <v>424</v>
      </c>
      <c r="E84" s="64" t="s">
        <v>31</v>
      </c>
      <c r="F84" s="64"/>
      <c r="G84" s="29">
        <v>68</v>
      </c>
      <c r="H84" s="63"/>
      <c r="I84" s="61"/>
      <c r="J84" s="63">
        <f>+F84+G84+H84+I84</f>
        <v>68</v>
      </c>
    </row>
    <row r="85" spans="1:10">
      <c r="A85" s="29">
        <v>82</v>
      </c>
      <c r="B85" s="29" t="s">
        <v>67</v>
      </c>
      <c r="C85" s="29" t="s">
        <v>136</v>
      </c>
      <c r="D85" s="29" t="s">
        <v>207</v>
      </c>
      <c r="E85" s="36" t="s">
        <v>20</v>
      </c>
      <c r="F85" s="36"/>
      <c r="G85" s="29"/>
      <c r="H85" s="63">
        <v>66</v>
      </c>
      <c r="I85" s="61"/>
      <c r="J85" s="67">
        <f>+G85+H85+I85</f>
        <v>66</v>
      </c>
    </row>
    <row r="86" spans="1:10">
      <c r="A86" s="29">
        <v>82</v>
      </c>
      <c r="B86" s="61" t="s">
        <v>36</v>
      </c>
      <c r="C86" s="61" t="s">
        <v>379</v>
      </c>
      <c r="D86" s="29"/>
      <c r="E86" s="64" t="s">
        <v>128</v>
      </c>
      <c r="F86" s="64"/>
      <c r="G86" s="29">
        <v>66</v>
      </c>
      <c r="H86" s="63"/>
      <c r="I86" s="61"/>
      <c r="J86" s="63">
        <f>+F86+G86+H86+I86</f>
        <v>66</v>
      </c>
    </row>
    <row r="87" spans="1:10">
      <c r="A87" s="29">
        <v>82</v>
      </c>
      <c r="B87" s="61" t="s">
        <v>425</v>
      </c>
      <c r="C87" s="61" t="s">
        <v>426</v>
      </c>
      <c r="D87" s="61" t="s">
        <v>353</v>
      </c>
      <c r="E87" s="64" t="s">
        <v>31</v>
      </c>
      <c r="F87" s="64"/>
      <c r="G87" s="29">
        <v>66</v>
      </c>
      <c r="H87" s="63"/>
      <c r="I87" s="61"/>
      <c r="J87" s="63">
        <f>+F87+G87+H87+I87</f>
        <v>66</v>
      </c>
    </row>
    <row r="88" spans="1:10">
      <c r="A88" s="29">
        <v>85</v>
      </c>
      <c r="B88" s="29" t="s">
        <v>137</v>
      </c>
      <c r="C88" s="29" t="s">
        <v>136</v>
      </c>
      <c r="D88" s="29"/>
      <c r="E88" s="36" t="s">
        <v>31</v>
      </c>
      <c r="F88" s="36"/>
      <c r="G88" s="29"/>
      <c r="H88" s="63">
        <v>64</v>
      </c>
      <c r="I88" s="61"/>
      <c r="J88" s="67">
        <f>+G88+H88+I88</f>
        <v>64</v>
      </c>
    </row>
    <row r="89" spans="1:10">
      <c r="A89" s="29">
        <v>85</v>
      </c>
      <c r="B89" s="61" t="s">
        <v>427</v>
      </c>
      <c r="C89" s="61" t="s">
        <v>428</v>
      </c>
      <c r="D89" s="61" t="s">
        <v>429</v>
      </c>
      <c r="E89" s="64" t="s">
        <v>31</v>
      </c>
      <c r="F89" s="64"/>
      <c r="G89" s="29">
        <v>64</v>
      </c>
      <c r="H89" s="63"/>
      <c r="I89" s="61"/>
      <c r="J89" s="63">
        <f>+F89+G89+H89+I89</f>
        <v>64</v>
      </c>
    </row>
    <row r="90" spans="1:10">
      <c r="A90" s="29">
        <v>85</v>
      </c>
      <c r="B90" s="29" t="s">
        <v>178</v>
      </c>
      <c r="C90" s="29" t="s">
        <v>177</v>
      </c>
      <c r="D90" s="29" t="s">
        <v>179</v>
      </c>
      <c r="E90" s="36" t="s">
        <v>20</v>
      </c>
      <c r="F90" s="36"/>
      <c r="G90" s="29"/>
      <c r="H90" s="63">
        <v>64</v>
      </c>
      <c r="I90" s="61"/>
      <c r="J90" s="67">
        <f>+G90+H90+I90</f>
        <v>64</v>
      </c>
    </row>
    <row r="91" spans="1:10">
      <c r="A91" s="29">
        <v>85</v>
      </c>
      <c r="B91" s="61" t="s">
        <v>132</v>
      </c>
      <c r="C91" s="61" t="s">
        <v>417</v>
      </c>
      <c r="D91" s="61" t="s">
        <v>169</v>
      </c>
      <c r="E91" s="64" t="s">
        <v>37</v>
      </c>
      <c r="F91" s="64"/>
      <c r="G91" s="29">
        <v>64</v>
      </c>
      <c r="H91" s="63"/>
      <c r="I91" s="61"/>
      <c r="J91" s="63">
        <f>+F91+G91+H91+I91</f>
        <v>64</v>
      </c>
    </row>
    <row r="92" spans="1:10">
      <c r="A92" s="29">
        <v>89</v>
      </c>
      <c r="B92" s="61" t="s">
        <v>33</v>
      </c>
      <c r="C92" s="61" t="s">
        <v>430</v>
      </c>
      <c r="D92" s="61" t="s">
        <v>220</v>
      </c>
      <c r="E92" s="64" t="s">
        <v>31</v>
      </c>
      <c r="F92" s="64" t="s">
        <v>296</v>
      </c>
      <c r="G92" s="29">
        <v>58</v>
      </c>
      <c r="H92" s="63"/>
      <c r="I92" s="61"/>
      <c r="J92" s="63">
        <f>+F92+G92+H92+I92</f>
        <v>63</v>
      </c>
    </row>
    <row r="93" spans="1:10">
      <c r="A93" s="29">
        <v>90</v>
      </c>
      <c r="B93" s="61" t="s">
        <v>139</v>
      </c>
      <c r="C93" s="61" t="s">
        <v>431</v>
      </c>
      <c r="D93" s="61" t="s">
        <v>80</v>
      </c>
      <c r="E93" s="64" t="s">
        <v>128</v>
      </c>
      <c r="F93" s="64"/>
      <c r="G93" s="29">
        <v>62</v>
      </c>
      <c r="H93" s="63"/>
      <c r="I93" s="61"/>
      <c r="J93" s="63">
        <f>+F93+G93+H93+I93</f>
        <v>62</v>
      </c>
    </row>
    <row r="94" spans="1:10">
      <c r="A94" s="29">
        <v>90</v>
      </c>
      <c r="B94" s="61" t="s">
        <v>191</v>
      </c>
      <c r="C94" s="61" t="s">
        <v>432</v>
      </c>
      <c r="D94" s="29"/>
      <c r="E94" s="36" t="s">
        <v>20</v>
      </c>
      <c r="F94" s="36"/>
      <c r="G94" s="29">
        <v>62</v>
      </c>
      <c r="H94" s="63"/>
      <c r="I94" s="61"/>
      <c r="J94" s="63">
        <f>+F94+G94+H94+I94</f>
        <v>62</v>
      </c>
    </row>
    <row r="95" spans="1:10">
      <c r="A95" s="29">
        <v>90</v>
      </c>
      <c r="B95" s="29" t="s">
        <v>19</v>
      </c>
      <c r="C95" s="29" t="s">
        <v>18</v>
      </c>
      <c r="D95" s="29"/>
      <c r="E95" s="36" t="s">
        <v>20</v>
      </c>
      <c r="F95" s="36"/>
      <c r="G95" s="29"/>
      <c r="H95" s="63">
        <v>62</v>
      </c>
      <c r="I95" s="61"/>
      <c r="J95" s="67">
        <f>+G95+H95+I95</f>
        <v>62</v>
      </c>
    </row>
    <row r="96" spans="1:10">
      <c r="A96" s="29">
        <v>93</v>
      </c>
      <c r="B96" s="61" t="s">
        <v>106</v>
      </c>
      <c r="C96" s="61" t="s">
        <v>527</v>
      </c>
      <c r="D96" s="29"/>
      <c r="E96" s="36" t="s">
        <v>20</v>
      </c>
      <c r="F96" s="36"/>
      <c r="G96" s="66">
        <v>19</v>
      </c>
      <c r="H96" s="63" t="s">
        <v>555</v>
      </c>
      <c r="I96" s="61"/>
      <c r="J96" s="63">
        <f>+F96+G96+H96+I96</f>
        <v>61</v>
      </c>
    </row>
    <row r="97" spans="1:10">
      <c r="A97" s="29">
        <v>94</v>
      </c>
      <c r="B97" s="61" t="s">
        <v>375</v>
      </c>
      <c r="C97" s="61" t="s">
        <v>433</v>
      </c>
      <c r="D97" s="29"/>
      <c r="E97" s="64" t="s">
        <v>37</v>
      </c>
      <c r="F97" s="64"/>
      <c r="G97" s="29">
        <v>60</v>
      </c>
      <c r="H97" s="63"/>
      <c r="I97" s="61"/>
      <c r="J97" s="63">
        <f>+F97+G97+H97+I97</f>
        <v>60</v>
      </c>
    </row>
    <row r="98" spans="1:10">
      <c r="A98" s="29">
        <v>94</v>
      </c>
      <c r="B98" s="61" t="s">
        <v>388</v>
      </c>
      <c r="C98" s="61" t="s">
        <v>434</v>
      </c>
      <c r="D98" s="29"/>
      <c r="E98" s="64" t="s">
        <v>31</v>
      </c>
      <c r="F98" s="64"/>
      <c r="G98" s="29">
        <v>60</v>
      </c>
      <c r="H98" s="63"/>
      <c r="I98" s="61"/>
      <c r="J98" s="63">
        <f>+F98+G98+H98+I98</f>
        <v>60</v>
      </c>
    </row>
    <row r="99" spans="1:10">
      <c r="A99" s="29">
        <v>94</v>
      </c>
      <c r="B99" s="61" t="s">
        <v>132</v>
      </c>
      <c r="C99" s="61" t="s">
        <v>129</v>
      </c>
      <c r="D99" s="61" t="s">
        <v>130</v>
      </c>
      <c r="E99" s="64" t="s">
        <v>128</v>
      </c>
      <c r="F99" s="64"/>
      <c r="G99" s="29">
        <v>60</v>
      </c>
      <c r="H99" s="63"/>
      <c r="I99" s="61"/>
      <c r="J99" s="63">
        <f>+F99+G99+H99+I99</f>
        <v>60</v>
      </c>
    </row>
    <row r="100" spans="1:10">
      <c r="A100" s="29">
        <v>94</v>
      </c>
      <c r="B100" s="29" t="s">
        <v>36</v>
      </c>
      <c r="C100" s="29" t="s">
        <v>151</v>
      </c>
      <c r="D100" s="29" t="s">
        <v>155</v>
      </c>
      <c r="E100" s="36" t="s">
        <v>31</v>
      </c>
      <c r="F100" s="36"/>
      <c r="G100" s="29"/>
      <c r="H100" s="63">
        <v>60</v>
      </c>
      <c r="I100" s="61"/>
      <c r="J100" s="67">
        <f>+G100+H100+I100</f>
        <v>60</v>
      </c>
    </row>
    <row r="101" spans="1:10">
      <c r="A101" s="29">
        <v>94</v>
      </c>
      <c r="B101" s="29" t="s">
        <v>19</v>
      </c>
      <c r="C101" s="29" t="s">
        <v>151</v>
      </c>
      <c r="D101" s="29" t="s">
        <v>152</v>
      </c>
      <c r="E101" s="36" t="s">
        <v>37</v>
      </c>
      <c r="F101" s="36"/>
      <c r="G101" s="29"/>
      <c r="H101" s="63">
        <v>60</v>
      </c>
      <c r="I101" s="61"/>
      <c r="J101" s="67">
        <f>+G101+H101+I101</f>
        <v>60</v>
      </c>
    </row>
    <row r="102" spans="1:10">
      <c r="A102" s="29">
        <v>94</v>
      </c>
      <c r="B102" s="29" t="s">
        <v>77</v>
      </c>
      <c r="C102" s="29" t="s">
        <v>162</v>
      </c>
      <c r="D102" s="29" t="s">
        <v>163</v>
      </c>
      <c r="E102" s="36" t="s">
        <v>20</v>
      </c>
      <c r="F102" s="36"/>
      <c r="G102" s="29"/>
      <c r="H102" s="63">
        <v>60</v>
      </c>
      <c r="I102" s="61"/>
      <c r="J102" s="67">
        <f>+G102+H102+I102</f>
        <v>60</v>
      </c>
    </row>
    <row r="103" spans="1:10">
      <c r="A103" s="29">
        <v>100</v>
      </c>
      <c r="B103" s="61" t="s">
        <v>435</v>
      </c>
      <c r="C103" s="61" t="s">
        <v>248</v>
      </c>
      <c r="D103" s="61" t="s">
        <v>80</v>
      </c>
      <c r="E103" s="64" t="s">
        <v>31</v>
      </c>
      <c r="F103" s="64" t="s">
        <v>296</v>
      </c>
      <c r="G103" s="29">
        <v>54</v>
      </c>
      <c r="H103" s="63"/>
      <c r="I103" s="61"/>
      <c r="J103" s="63">
        <f>+F103+G103+H103+I103</f>
        <v>59</v>
      </c>
    </row>
    <row r="104" spans="1:10">
      <c r="A104" s="29">
        <v>101</v>
      </c>
      <c r="B104" s="61" t="s">
        <v>29</v>
      </c>
      <c r="C104" s="61" t="s">
        <v>436</v>
      </c>
      <c r="D104" s="61" t="s">
        <v>437</v>
      </c>
      <c r="E104" s="64" t="s">
        <v>37</v>
      </c>
      <c r="F104" s="64"/>
      <c r="G104" s="29">
        <v>58</v>
      </c>
      <c r="H104" s="63"/>
      <c r="I104" s="61"/>
      <c r="J104" s="63">
        <f>+F104+G104+H104+I104</f>
        <v>58</v>
      </c>
    </row>
    <row r="105" spans="1:10">
      <c r="A105" s="29">
        <v>102</v>
      </c>
      <c r="B105" s="61" t="s">
        <v>147</v>
      </c>
      <c r="C105" s="61" t="s">
        <v>438</v>
      </c>
      <c r="D105" s="61" t="s">
        <v>80</v>
      </c>
      <c r="E105" s="64" t="s">
        <v>31</v>
      </c>
      <c r="F105" s="64"/>
      <c r="G105" s="29">
        <v>56</v>
      </c>
      <c r="H105" s="63"/>
      <c r="I105" s="61"/>
      <c r="J105" s="63">
        <f>+F105+G105+H105+I105</f>
        <v>56</v>
      </c>
    </row>
    <row r="106" spans="1:10">
      <c r="A106" s="29">
        <v>102</v>
      </c>
      <c r="B106" s="29" t="s">
        <v>67</v>
      </c>
      <c r="C106" s="29" t="s">
        <v>188</v>
      </c>
      <c r="D106" s="29" t="s">
        <v>187</v>
      </c>
      <c r="E106" s="36" t="s">
        <v>128</v>
      </c>
      <c r="F106" s="36"/>
      <c r="G106" s="29"/>
      <c r="H106" s="63">
        <v>56</v>
      </c>
      <c r="I106" s="61"/>
      <c r="J106" s="67">
        <f>+G106+H106+I106</f>
        <v>56</v>
      </c>
    </row>
    <row r="107" spans="1:10">
      <c r="A107" s="29">
        <v>104</v>
      </c>
      <c r="B107" s="29" t="s">
        <v>186</v>
      </c>
      <c r="C107" s="29" t="s">
        <v>185</v>
      </c>
      <c r="D107" s="29" t="s">
        <v>187</v>
      </c>
      <c r="E107" s="36" t="s">
        <v>128</v>
      </c>
      <c r="F107" s="36"/>
      <c r="G107" s="29"/>
      <c r="H107" s="63">
        <v>54</v>
      </c>
      <c r="I107" s="61"/>
      <c r="J107" s="67">
        <f>+G107+H107+I107</f>
        <v>54</v>
      </c>
    </row>
    <row r="108" spans="1:10">
      <c r="A108" s="29">
        <v>104</v>
      </c>
      <c r="B108" s="61" t="s">
        <v>33</v>
      </c>
      <c r="C108" s="61" t="s">
        <v>439</v>
      </c>
      <c r="D108" s="61" t="s">
        <v>440</v>
      </c>
      <c r="E108" s="36" t="s">
        <v>20</v>
      </c>
      <c r="F108" s="36"/>
      <c r="G108" s="29">
        <v>54</v>
      </c>
      <c r="H108" s="63"/>
      <c r="I108" s="61"/>
      <c r="J108" s="63">
        <f>+F108+G108+H108+I108</f>
        <v>54</v>
      </c>
    </row>
    <row r="109" spans="1:10">
      <c r="A109" s="29">
        <v>104</v>
      </c>
      <c r="B109" s="29" t="s">
        <v>191</v>
      </c>
      <c r="C109" s="29" t="s">
        <v>190</v>
      </c>
      <c r="D109" s="29" t="s">
        <v>192</v>
      </c>
      <c r="E109" s="36" t="s">
        <v>37</v>
      </c>
      <c r="F109" s="36"/>
      <c r="G109" s="29"/>
      <c r="H109" s="63">
        <v>54</v>
      </c>
      <c r="I109" s="61"/>
      <c r="J109" s="67">
        <f>+G109+H109+I109</f>
        <v>54</v>
      </c>
    </row>
    <row r="110" spans="1:10">
      <c r="A110" s="29">
        <v>107</v>
      </c>
      <c r="B110" s="61" t="s">
        <v>132</v>
      </c>
      <c r="C110" s="61" t="s">
        <v>441</v>
      </c>
      <c r="D110" s="61" t="s">
        <v>295</v>
      </c>
      <c r="E110" s="64" t="s">
        <v>31</v>
      </c>
      <c r="F110" s="64" t="s">
        <v>296</v>
      </c>
      <c r="G110" s="66">
        <v>48</v>
      </c>
      <c r="H110" s="63"/>
      <c r="I110" s="61"/>
      <c r="J110" s="63">
        <f>+F110+G110+H110+I110</f>
        <v>53</v>
      </c>
    </row>
    <row r="111" spans="1:10">
      <c r="A111" s="29">
        <v>108</v>
      </c>
      <c r="B111" s="61" t="s">
        <v>61</v>
      </c>
      <c r="C111" s="61" t="s">
        <v>442</v>
      </c>
      <c r="D111" s="61" t="s">
        <v>443</v>
      </c>
      <c r="E111" s="64" t="s">
        <v>31</v>
      </c>
      <c r="F111" s="64" t="s">
        <v>296</v>
      </c>
      <c r="G111" s="29">
        <v>47</v>
      </c>
      <c r="H111" s="63"/>
      <c r="I111" s="61"/>
      <c r="J111" s="63">
        <f>+F111+G111+H111+I111</f>
        <v>52</v>
      </c>
    </row>
    <row r="112" spans="1:10">
      <c r="A112" s="29">
        <v>108</v>
      </c>
      <c r="B112" s="61" t="s">
        <v>33</v>
      </c>
      <c r="C112" s="61" t="s">
        <v>444</v>
      </c>
      <c r="D112" s="29"/>
      <c r="E112" s="64" t="s">
        <v>31</v>
      </c>
      <c r="F112" s="64"/>
      <c r="G112" s="29">
        <v>52</v>
      </c>
      <c r="H112" s="63"/>
      <c r="I112" s="61"/>
      <c r="J112" s="63">
        <f>+F112+G112+H112+I112</f>
        <v>52</v>
      </c>
    </row>
    <row r="113" spans="1:10">
      <c r="A113" s="29">
        <v>108</v>
      </c>
      <c r="B113" s="61" t="s">
        <v>77</v>
      </c>
      <c r="C113" s="61" t="s">
        <v>445</v>
      </c>
      <c r="D113" s="61" t="s">
        <v>446</v>
      </c>
      <c r="E113" s="36" t="s">
        <v>20</v>
      </c>
      <c r="F113" s="36"/>
      <c r="G113" s="29">
        <v>52</v>
      </c>
      <c r="H113" s="63"/>
      <c r="I113" s="61"/>
      <c r="J113" s="63">
        <f>+F113+G113+H113+I113</f>
        <v>52</v>
      </c>
    </row>
    <row r="114" spans="1:10">
      <c r="A114" s="29">
        <v>111</v>
      </c>
      <c r="B114" s="61" t="s">
        <v>161</v>
      </c>
      <c r="C114" s="61" t="s">
        <v>447</v>
      </c>
      <c r="D114" s="61" t="s">
        <v>91</v>
      </c>
      <c r="E114" s="36" t="s">
        <v>20</v>
      </c>
      <c r="F114" s="36"/>
      <c r="G114" s="29">
        <v>50</v>
      </c>
      <c r="H114" s="63"/>
      <c r="I114" s="61"/>
      <c r="J114" s="63">
        <f>+F114+G114+H114+I114</f>
        <v>50</v>
      </c>
    </row>
    <row r="115" spans="1:10">
      <c r="A115" s="29">
        <v>111</v>
      </c>
      <c r="B115" s="29" t="s">
        <v>132</v>
      </c>
      <c r="C115" s="29" t="s">
        <v>68</v>
      </c>
      <c r="D115" s="29" t="s">
        <v>69</v>
      </c>
      <c r="E115" s="36" t="s">
        <v>20</v>
      </c>
      <c r="F115" s="36"/>
      <c r="G115" s="29"/>
      <c r="H115" s="63">
        <v>50</v>
      </c>
      <c r="I115" s="61"/>
      <c r="J115" s="67">
        <f>+G115+H115+I115</f>
        <v>50</v>
      </c>
    </row>
    <row r="116" spans="1:10">
      <c r="A116" s="29">
        <v>111</v>
      </c>
      <c r="B116" s="61" t="s">
        <v>79</v>
      </c>
      <c r="C116" s="61" t="s">
        <v>448</v>
      </c>
      <c r="D116" s="61" t="s">
        <v>449</v>
      </c>
      <c r="E116" s="64" t="s">
        <v>31</v>
      </c>
      <c r="F116" s="64" t="s">
        <v>296</v>
      </c>
      <c r="G116" s="66">
        <v>45</v>
      </c>
      <c r="H116" s="63"/>
      <c r="I116" s="61"/>
      <c r="J116" s="63">
        <f>+F116+G116+H116+I116</f>
        <v>50</v>
      </c>
    </row>
    <row r="117" spans="1:10">
      <c r="A117" s="29">
        <v>111</v>
      </c>
      <c r="B117" s="61" t="s">
        <v>77</v>
      </c>
      <c r="C117" s="61" t="s">
        <v>450</v>
      </c>
      <c r="D117" s="61" t="s">
        <v>451</v>
      </c>
      <c r="E117" s="64" t="s">
        <v>31</v>
      </c>
      <c r="F117" s="64"/>
      <c r="G117" s="29">
        <v>50</v>
      </c>
      <c r="H117" s="63"/>
      <c r="I117" s="61"/>
      <c r="J117" s="63">
        <f>+F117+G117+H117+I117</f>
        <v>50</v>
      </c>
    </row>
    <row r="118" spans="1:10">
      <c r="A118" s="29">
        <v>115</v>
      </c>
      <c r="B118" s="61" t="s">
        <v>435</v>
      </c>
      <c r="C118" s="61" t="s">
        <v>452</v>
      </c>
      <c r="D118" s="61" t="s">
        <v>316</v>
      </c>
      <c r="E118" s="64" t="s">
        <v>31</v>
      </c>
      <c r="F118" s="64"/>
      <c r="G118" s="66">
        <v>49</v>
      </c>
      <c r="H118" s="63"/>
      <c r="I118" s="61"/>
      <c r="J118" s="63">
        <f>+F118+G118+H118+I118</f>
        <v>49</v>
      </c>
    </row>
    <row r="119" spans="1:10">
      <c r="A119" s="29">
        <v>115</v>
      </c>
      <c r="B119" s="29" t="s">
        <v>64</v>
      </c>
      <c r="C119" s="29" t="s">
        <v>63</v>
      </c>
      <c r="D119" s="29" t="s">
        <v>65</v>
      </c>
      <c r="E119" s="36" t="s">
        <v>20</v>
      </c>
      <c r="F119" s="36"/>
      <c r="G119" s="29"/>
      <c r="H119" s="63">
        <v>49</v>
      </c>
      <c r="I119" s="61"/>
      <c r="J119" s="67">
        <f>+G119+H119+I119</f>
        <v>49</v>
      </c>
    </row>
    <row r="120" spans="1:10">
      <c r="A120" s="29">
        <v>115</v>
      </c>
      <c r="B120" s="61" t="s">
        <v>36</v>
      </c>
      <c r="C120" s="61" t="s">
        <v>453</v>
      </c>
      <c r="D120" s="61" t="s">
        <v>454</v>
      </c>
      <c r="E120" s="36" t="s">
        <v>20</v>
      </c>
      <c r="F120" s="36"/>
      <c r="G120" s="66">
        <v>49</v>
      </c>
      <c r="H120" s="63"/>
      <c r="I120" s="61"/>
      <c r="J120" s="63">
        <f>+F120+G120+H120+I120</f>
        <v>49</v>
      </c>
    </row>
    <row r="121" spans="1:10">
      <c r="A121" s="29">
        <v>118</v>
      </c>
      <c r="B121" s="29" t="s">
        <v>165</v>
      </c>
      <c r="C121" s="29" t="s">
        <v>164</v>
      </c>
      <c r="D121" s="29" t="s">
        <v>166</v>
      </c>
      <c r="E121" s="36" t="s">
        <v>20</v>
      </c>
      <c r="F121" s="36"/>
      <c r="G121" s="29"/>
      <c r="H121" s="63">
        <v>48</v>
      </c>
      <c r="I121" s="61"/>
      <c r="J121" s="67">
        <f>+G121+H121+I121</f>
        <v>48</v>
      </c>
    </row>
    <row r="122" spans="1:10">
      <c r="A122" s="29">
        <v>118</v>
      </c>
      <c r="B122" s="29" t="s">
        <v>154</v>
      </c>
      <c r="C122" s="29" t="s">
        <v>153</v>
      </c>
      <c r="D122" s="29" t="s">
        <v>69</v>
      </c>
      <c r="E122" s="36" t="s">
        <v>37</v>
      </c>
      <c r="F122" s="36"/>
      <c r="G122" s="29"/>
      <c r="H122" s="63">
        <v>48</v>
      </c>
      <c r="I122" s="61"/>
      <c r="J122" s="67">
        <f>+G122+H122+I122</f>
        <v>48</v>
      </c>
    </row>
    <row r="123" spans="1:10">
      <c r="A123" s="29">
        <v>118</v>
      </c>
      <c r="B123" s="61" t="s">
        <v>375</v>
      </c>
      <c r="C123" s="61" t="s">
        <v>455</v>
      </c>
      <c r="D123" s="61" t="s">
        <v>456</v>
      </c>
      <c r="E123" s="36" t="s">
        <v>20</v>
      </c>
      <c r="F123" s="36"/>
      <c r="G123" s="66">
        <v>48</v>
      </c>
      <c r="H123" s="63"/>
      <c r="I123" s="61"/>
      <c r="J123" s="63">
        <f>+F123+G123+H123+I123</f>
        <v>48</v>
      </c>
    </row>
    <row r="124" spans="1:10">
      <c r="A124" s="29">
        <v>121</v>
      </c>
      <c r="B124" s="29" t="s">
        <v>161</v>
      </c>
      <c r="C124" s="29" t="s">
        <v>193</v>
      </c>
      <c r="D124" s="29" t="s">
        <v>194</v>
      </c>
      <c r="E124" s="36" t="s">
        <v>37</v>
      </c>
      <c r="F124" s="36"/>
      <c r="G124" s="29"/>
      <c r="H124" s="63">
        <v>46</v>
      </c>
      <c r="I124" s="61"/>
      <c r="J124" s="67">
        <f>+G124+H124+I124</f>
        <v>46</v>
      </c>
    </row>
    <row r="125" spans="1:10">
      <c r="A125" s="29">
        <v>121</v>
      </c>
      <c r="B125" s="61" t="s">
        <v>375</v>
      </c>
      <c r="C125" s="61" t="s">
        <v>457</v>
      </c>
      <c r="D125" s="29"/>
      <c r="E125" s="64" t="s">
        <v>31</v>
      </c>
      <c r="F125" s="64"/>
      <c r="G125" s="66">
        <v>46</v>
      </c>
      <c r="H125" s="63"/>
      <c r="I125" s="61"/>
      <c r="J125" s="63">
        <f>+F125+G125+H125+I125</f>
        <v>46</v>
      </c>
    </row>
    <row r="126" spans="1:10">
      <c r="A126" s="29">
        <v>121</v>
      </c>
      <c r="B126" s="29"/>
      <c r="C126" s="61" t="s">
        <v>458</v>
      </c>
      <c r="D126" s="29"/>
      <c r="E126" s="36" t="s">
        <v>20</v>
      </c>
      <c r="F126" s="36"/>
      <c r="G126" s="66">
        <v>46</v>
      </c>
      <c r="H126" s="63"/>
      <c r="I126" s="61"/>
      <c r="J126" s="63">
        <f>+F126+G126+H126+I126</f>
        <v>46</v>
      </c>
    </row>
    <row r="127" spans="1:10">
      <c r="A127" s="29">
        <v>121</v>
      </c>
      <c r="B127" s="29" t="s">
        <v>29</v>
      </c>
      <c r="C127" s="29" t="s">
        <v>202</v>
      </c>
      <c r="D127" s="29" t="s">
        <v>203</v>
      </c>
      <c r="E127" s="36" t="s">
        <v>20</v>
      </c>
      <c r="F127" s="36"/>
      <c r="G127" s="29"/>
      <c r="H127" s="63">
        <v>46</v>
      </c>
      <c r="I127" s="61"/>
      <c r="J127" s="67">
        <f>+G127+H127+I127</f>
        <v>46</v>
      </c>
    </row>
    <row r="128" spans="1:10">
      <c r="A128" s="29">
        <v>125</v>
      </c>
      <c r="B128" s="61" t="s">
        <v>33</v>
      </c>
      <c r="C128" s="61" t="s">
        <v>459</v>
      </c>
      <c r="D128" s="61" t="s">
        <v>460</v>
      </c>
      <c r="E128" s="36" t="s">
        <v>20</v>
      </c>
      <c r="F128" s="36"/>
      <c r="G128" s="66">
        <v>45</v>
      </c>
      <c r="H128" s="63"/>
      <c r="I128" s="61"/>
      <c r="J128" s="63">
        <f>+F128+G128+H128+I128</f>
        <v>45</v>
      </c>
    </row>
    <row r="129" spans="1:10">
      <c r="A129" s="29">
        <v>125</v>
      </c>
      <c r="B129" s="29" t="s">
        <v>36</v>
      </c>
      <c r="C129" s="29" t="s">
        <v>48</v>
      </c>
      <c r="D129" s="29" t="s">
        <v>49</v>
      </c>
      <c r="E129" s="36" t="s">
        <v>20</v>
      </c>
      <c r="F129" s="36"/>
      <c r="G129" s="29"/>
      <c r="H129" s="63">
        <v>45</v>
      </c>
      <c r="I129" s="61"/>
      <c r="J129" s="67">
        <f>+G129+H129+I129</f>
        <v>45</v>
      </c>
    </row>
    <row r="130" spans="1:10">
      <c r="A130" s="29">
        <v>127</v>
      </c>
      <c r="B130" s="61" t="s">
        <v>372</v>
      </c>
      <c r="C130" s="61" t="s">
        <v>461</v>
      </c>
      <c r="D130" s="61" t="s">
        <v>462</v>
      </c>
      <c r="E130" s="64" t="s">
        <v>31</v>
      </c>
      <c r="F130" s="64" t="s">
        <v>296</v>
      </c>
      <c r="G130" s="66">
        <v>39</v>
      </c>
      <c r="H130" s="63"/>
      <c r="I130" s="61"/>
      <c r="J130" s="63">
        <f>+F130+G130+H130+I130</f>
        <v>44</v>
      </c>
    </row>
    <row r="131" spans="1:10">
      <c r="A131" s="29">
        <v>127</v>
      </c>
      <c r="B131" s="29" t="s">
        <v>147</v>
      </c>
      <c r="C131" s="29" t="s">
        <v>146</v>
      </c>
      <c r="D131" s="29"/>
      <c r="E131" s="36" t="s">
        <v>37</v>
      </c>
      <c r="F131" s="36"/>
      <c r="G131" s="29"/>
      <c r="H131" s="63">
        <v>44</v>
      </c>
      <c r="I131" s="61"/>
      <c r="J131" s="67">
        <f>+G131+H131+I131</f>
        <v>44</v>
      </c>
    </row>
    <row r="132" spans="1:10">
      <c r="A132" s="29">
        <v>129</v>
      </c>
      <c r="B132" s="61" t="s">
        <v>19</v>
      </c>
      <c r="C132" s="61" t="s">
        <v>463</v>
      </c>
      <c r="D132" s="61" t="s">
        <v>464</v>
      </c>
      <c r="E132" s="36" t="s">
        <v>20</v>
      </c>
      <c r="F132" s="36">
        <v>5</v>
      </c>
      <c r="G132" s="29">
        <v>38</v>
      </c>
      <c r="H132" s="63"/>
      <c r="I132" s="61"/>
      <c r="J132" s="63">
        <f>+F132+G132+H132+I132</f>
        <v>43</v>
      </c>
    </row>
    <row r="133" spans="1:10">
      <c r="A133" s="29">
        <v>129</v>
      </c>
      <c r="B133" s="61" t="s">
        <v>67</v>
      </c>
      <c r="C133" s="61" t="s">
        <v>465</v>
      </c>
      <c r="D133" s="61" t="s">
        <v>466</v>
      </c>
      <c r="E133" s="36" t="s">
        <v>20</v>
      </c>
      <c r="F133" s="36"/>
      <c r="G133" s="66">
        <v>43</v>
      </c>
      <c r="H133" s="63"/>
      <c r="I133" s="61"/>
      <c r="J133" s="63">
        <f>+F133+G133+H133+I133</f>
        <v>43</v>
      </c>
    </row>
    <row r="134" spans="1:10">
      <c r="A134" s="29">
        <v>129</v>
      </c>
      <c r="B134" s="61" t="s">
        <v>132</v>
      </c>
      <c r="C134" s="61" t="s">
        <v>467</v>
      </c>
      <c r="D134" s="29"/>
      <c r="E134" s="64" t="s">
        <v>31</v>
      </c>
      <c r="F134" s="64"/>
      <c r="G134" s="66">
        <v>43</v>
      </c>
      <c r="H134" s="63"/>
      <c r="I134" s="61"/>
      <c r="J134" s="63">
        <f>+F134+G134+H134+I134</f>
        <v>43</v>
      </c>
    </row>
    <row r="135" spans="1:10">
      <c r="A135" s="29">
        <v>129</v>
      </c>
      <c r="B135" s="29" t="s">
        <v>67</v>
      </c>
      <c r="C135" s="29" t="s">
        <v>213</v>
      </c>
      <c r="D135" s="29" t="s">
        <v>214</v>
      </c>
      <c r="E135" s="36" t="s">
        <v>20</v>
      </c>
      <c r="F135" s="36"/>
      <c r="G135" s="29"/>
      <c r="H135" s="63">
        <v>43</v>
      </c>
      <c r="I135" s="61"/>
      <c r="J135" s="67">
        <f>+G135+H135+I135</f>
        <v>43</v>
      </c>
    </row>
    <row r="136" spans="1:10">
      <c r="A136" s="29">
        <v>133</v>
      </c>
      <c r="B136" s="61" t="s">
        <v>468</v>
      </c>
      <c r="C136" s="61" t="s">
        <v>469</v>
      </c>
      <c r="D136" s="61" t="s">
        <v>470</v>
      </c>
      <c r="E136" s="64" t="s">
        <v>31</v>
      </c>
      <c r="F136" s="64" t="s">
        <v>296</v>
      </c>
      <c r="G136" s="66">
        <v>37</v>
      </c>
      <c r="H136" s="63"/>
      <c r="I136" s="61"/>
      <c r="J136" s="63">
        <f>+F136+G136+H136+I136</f>
        <v>42</v>
      </c>
    </row>
    <row r="137" spans="1:10">
      <c r="A137" s="29">
        <v>133</v>
      </c>
      <c r="B137" s="61" t="s">
        <v>126</v>
      </c>
      <c r="C137" s="61" t="s">
        <v>471</v>
      </c>
      <c r="D137" s="61" t="s">
        <v>472</v>
      </c>
      <c r="E137" s="64" t="s">
        <v>31</v>
      </c>
      <c r="F137" s="64"/>
      <c r="G137" s="66">
        <v>42</v>
      </c>
      <c r="H137" s="63"/>
      <c r="I137" s="61"/>
      <c r="J137" s="63">
        <f>+F137+G137+H137+I137</f>
        <v>42</v>
      </c>
    </row>
    <row r="138" spans="1:10">
      <c r="A138" s="29">
        <v>133</v>
      </c>
      <c r="B138" s="61" t="s">
        <v>103</v>
      </c>
      <c r="C138" s="61" t="s">
        <v>68</v>
      </c>
      <c r="D138" s="29"/>
      <c r="E138" s="36" t="s">
        <v>20</v>
      </c>
      <c r="F138" s="36"/>
      <c r="G138" s="66">
        <v>42</v>
      </c>
      <c r="H138" s="63"/>
      <c r="I138" s="61"/>
      <c r="J138" s="63">
        <f>+F138+G138+H138+I138</f>
        <v>42</v>
      </c>
    </row>
    <row r="139" spans="1:10">
      <c r="A139" s="29">
        <v>136</v>
      </c>
      <c r="B139" s="61" t="s">
        <v>19</v>
      </c>
      <c r="C139" s="61" t="s">
        <v>473</v>
      </c>
      <c r="D139" s="61" t="s">
        <v>474</v>
      </c>
      <c r="E139" s="64" t="s">
        <v>31</v>
      </c>
      <c r="F139" s="64"/>
      <c r="G139" s="29">
        <v>41</v>
      </c>
      <c r="H139" s="63"/>
      <c r="I139" s="61"/>
      <c r="J139" s="63">
        <f>+F139+G139+H139+I139</f>
        <v>41</v>
      </c>
    </row>
    <row r="140" spans="1:10">
      <c r="A140" s="29">
        <v>136</v>
      </c>
      <c r="B140" s="61" t="s">
        <v>19</v>
      </c>
      <c r="C140" s="61" t="s">
        <v>475</v>
      </c>
      <c r="D140" s="29"/>
      <c r="E140" s="36" t="s">
        <v>20</v>
      </c>
      <c r="F140" s="36"/>
      <c r="G140" s="29">
        <v>41</v>
      </c>
      <c r="H140" s="63"/>
      <c r="I140" s="61"/>
      <c r="J140" s="63">
        <f>+F140+G140+H140+I140</f>
        <v>41</v>
      </c>
    </row>
    <row r="141" spans="1:10">
      <c r="A141" s="29">
        <v>136</v>
      </c>
      <c r="B141" s="29" t="s">
        <v>61</v>
      </c>
      <c r="C141" s="29" t="s">
        <v>68</v>
      </c>
      <c r="D141" s="29" t="s">
        <v>69</v>
      </c>
      <c r="E141" s="36" t="s">
        <v>20</v>
      </c>
      <c r="F141" s="36"/>
      <c r="G141" s="29"/>
      <c r="H141" s="63">
        <v>41</v>
      </c>
      <c r="I141" s="61"/>
      <c r="J141" s="67">
        <f>+G141+H141+I141</f>
        <v>41</v>
      </c>
    </row>
    <row r="142" spans="1:10">
      <c r="A142" s="29">
        <v>136</v>
      </c>
      <c r="B142" s="61" t="s">
        <v>132</v>
      </c>
      <c r="C142" s="61" t="s">
        <v>131</v>
      </c>
      <c r="D142" s="29"/>
      <c r="E142" s="36" t="s">
        <v>20</v>
      </c>
      <c r="F142" s="36"/>
      <c r="G142" s="29">
        <v>11</v>
      </c>
      <c r="H142" s="63" t="s">
        <v>562</v>
      </c>
      <c r="I142" s="61"/>
      <c r="J142" s="63">
        <f>+F142+G142+H142+I142</f>
        <v>41</v>
      </c>
    </row>
    <row r="143" spans="1:10">
      <c r="A143" s="29">
        <v>136</v>
      </c>
      <c r="B143" s="61" t="s">
        <v>19</v>
      </c>
      <c r="C143" s="61" t="s">
        <v>476</v>
      </c>
      <c r="D143" s="61" t="s">
        <v>383</v>
      </c>
      <c r="E143" s="36" t="s">
        <v>20</v>
      </c>
      <c r="F143" s="36">
        <v>5</v>
      </c>
      <c r="G143" s="66">
        <v>36</v>
      </c>
      <c r="H143" s="63"/>
      <c r="I143" s="61"/>
      <c r="J143" s="63">
        <f>+F143+G143+H143+I143</f>
        <v>41</v>
      </c>
    </row>
    <row r="144" spans="1:10">
      <c r="A144" s="29">
        <v>141</v>
      </c>
      <c r="B144" s="61" t="s">
        <v>132</v>
      </c>
      <c r="C144" s="61" t="s">
        <v>477</v>
      </c>
      <c r="D144" s="29"/>
      <c r="E144" s="64" t="s">
        <v>31</v>
      </c>
      <c r="F144" s="64"/>
      <c r="G144" s="66">
        <v>40</v>
      </c>
      <c r="H144" s="63"/>
      <c r="I144" s="61"/>
      <c r="J144" s="63">
        <f>+F144+G144+H144+I144</f>
        <v>40</v>
      </c>
    </row>
    <row r="145" spans="1:10">
      <c r="A145" s="29">
        <v>141</v>
      </c>
      <c r="B145" s="29" t="s">
        <v>77</v>
      </c>
      <c r="C145" s="29" t="s">
        <v>149</v>
      </c>
      <c r="D145" s="29" t="s">
        <v>150</v>
      </c>
      <c r="E145" s="36" t="s">
        <v>20</v>
      </c>
      <c r="F145" s="36"/>
      <c r="G145" s="29"/>
      <c r="H145" s="63">
        <v>40</v>
      </c>
      <c r="I145" s="61"/>
      <c r="J145" s="67">
        <f>+G145+H145+I145</f>
        <v>40</v>
      </c>
    </row>
    <row r="146" spans="1:10">
      <c r="A146" s="29">
        <v>141</v>
      </c>
      <c r="B146" s="61" t="s">
        <v>478</v>
      </c>
      <c r="C146" s="61" t="s">
        <v>479</v>
      </c>
      <c r="D146" s="29"/>
      <c r="E146" s="36" t="s">
        <v>20</v>
      </c>
      <c r="F146" s="36"/>
      <c r="G146" s="66">
        <v>40</v>
      </c>
      <c r="H146" s="63"/>
      <c r="I146" s="61"/>
      <c r="J146" s="63">
        <f>+F146+G146+H146+I146</f>
        <v>40</v>
      </c>
    </row>
    <row r="147" spans="1:10">
      <c r="A147" s="29">
        <v>144</v>
      </c>
      <c r="B147" s="61" t="s">
        <v>137</v>
      </c>
      <c r="C147" s="61" t="s">
        <v>480</v>
      </c>
      <c r="D147" s="61" t="s">
        <v>91</v>
      </c>
      <c r="E147" s="36" t="s">
        <v>20</v>
      </c>
      <c r="F147" s="36"/>
      <c r="G147" s="66">
        <v>39</v>
      </c>
      <c r="H147" s="63"/>
      <c r="I147" s="61"/>
      <c r="J147" s="63">
        <f>+F147+G147+H147+I147</f>
        <v>39</v>
      </c>
    </row>
    <row r="148" spans="1:10">
      <c r="A148" s="29">
        <v>144</v>
      </c>
      <c r="B148" s="29" t="s">
        <v>61</v>
      </c>
      <c r="C148" s="29" t="s">
        <v>60</v>
      </c>
      <c r="D148" s="29" t="s">
        <v>62</v>
      </c>
      <c r="E148" s="36" t="s">
        <v>20</v>
      </c>
      <c r="F148" s="36"/>
      <c r="G148" s="29"/>
      <c r="H148" s="63">
        <v>39</v>
      </c>
      <c r="I148" s="61"/>
      <c r="J148" s="67">
        <f>+G148+H148+I148</f>
        <v>39</v>
      </c>
    </row>
    <row r="149" spans="1:10">
      <c r="A149" s="29">
        <v>146</v>
      </c>
      <c r="B149" s="29" t="s">
        <v>126</v>
      </c>
      <c r="C149" s="29" t="s">
        <v>193</v>
      </c>
      <c r="D149" s="29" t="s">
        <v>195</v>
      </c>
      <c r="E149" s="36" t="s">
        <v>20</v>
      </c>
      <c r="F149" s="36"/>
      <c r="G149" s="29"/>
      <c r="H149" s="63">
        <v>38</v>
      </c>
      <c r="I149" s="61"/>
      <c r="J149" s="67">
        <f>+G149+H149+I149</f>
        <v>38</v>
      </c>
    </row>
    <row r="150" spans="1:10">
      <c r="A150" s="29">
        <v>146</v>
      </c>
      <c r="B150" s="61" t="s">
        <v>481</v>
      </c>
      <c r="C150" s="61" t="s">
        <v>482</v>
      </c>
      <c r="D150" s="61" t="s">
        <v>483</v>
      </c>
      <c r="E150" s="64" t="s">
        <v>31</v>
      </c>
      <c r="F150" s="64"/>
      <c r="G150" s="29">
        <v>38</v>
      </c>
      <c r="H150" s="63"/>
      <c r="I150" s="61"/>
      <c r="J150" s="63">
        <f>+F150+G150+H150+I150</f>
        <v>38</v>
      </c>
    </row>
    <row r="151" spans="1:10">
      <c r="A151" s="29">
        <v>148</v>
      </c>
      <c r="B151" s="29" t="s">
        <v>126</v>
      </c>
      <c r="C151" s="29" t="s">
        <v>168</v>
      </c>
      <c r="D151" s="29" t="s">
        <v>169</v>
      </c>
      <c r="E151" s="36" t="s">
        <v>20</v>
      </c>
      <c r="F151" s="36"/>
      <c r="G151" s="29"/>
      <c r="H151" s="63">
        <v>37</v>
      </c>
      <c r="I151" s="61"/>
      <c r="J151" s="67">
        <f>+G151+H151+I151</f>
        <v>37</v>
      </c>
    </row>
    <row r="152" spans="1:10">
      <c r="A152" s="29">
        <v>148</v>
      </c>
      <c r="B152" s="61" t="s">
        <v>52</v>
      </c>
      <c r="C152" s="61" t="s">
        <v>484</v>
      </c>
      <c r="D152" s="29"/>
      <c r="E152" s="36" t="s">
        <v>20</v>
      </c>
      <c r="F152" s="36">
        <v>5</v>
      </c>
      <c r="G152" s="29">
        <v>32</v>
      </c>
      <c r="H152" s="63"/>
      <c r="I152" s="61"/>
      <c r="J152" s="63">
        <f>+F152+G152+H152+I152</f>
        <v>37</v>
      </c>
    </row>
    <row r="153" spans="1:10">
      <c r="A153" s="29">
        <v>148</v>
      </c>
      <c r="B153" s="61" t="s">
        <v>126</v>
      </c>
      <c r="C153" s="61" t="s">
        <v>485</v>
      </c>
      <c r="D153" s="61" t="s">
        <v>486</v>
      </c>
      <c r="E153" s="36" t="s">
        <v>20</v>
      </c>
      <c r="F153" s="36"/>
      <c r="G153" s="66">
        <v>37</v>
      </c>
      <c r="H153" s="63"/>
      <c r="I153" s="61"/>
      <c r="J153" s="63">
        <f>+F153+G153+H153+I153</f>
        <v>37</v>
      </c>
    </row>
    <row r="154" spans="1:10">
      <c r="A154" s="29">
        <v>151</v>
      </c>
      <c r="B154" s="29" t="s">
        <v>67</v>
      </c>
      <c r="C154" s="29" t="s">
        <v>66</v>
      </c>
      <c r="D154" s="29"/>
      <c r="E154" s="36" t="s">
        <v>20</v>
      </c>
      <c r="F154" s="36"/>
      <c r="G154" s="29"/>
      <c r="H154" s="63">
        <v>36</v>
      </c>
      <c r="I154" s="61"/>
      <c r="J154" s="67">
        <f>+G154+H154+I154</f>
        <v>36</v>
      </c>
    </row>
    <row r="155" spans="1:10">
      <c r="A155" s="29">
        <v>151</v>
      </c>
      <c r="B155" s="61" t="s">
        <v>33</v>
      </c>
      <c r="C155" s="61" t="s">
        <v>487</v>
      </c>
      <c r="D155" s="61" t="s">
        <v>488</v>
      </c>
      <c r="E155" s="64" t="s">
        <v>31</v>
      </c>
      <c r="F155" s="64"/>
      <c r="G155" s="29">
        <v>36</v>
      </c>
      <c r="H155" s="63"/>
      <c r="I155" s="61"/>
      <c r="J155" s="63">
        <f>+F155+G155+H155+I155</f>
        <v>36</v>
      </c>
    </row>
    <row r="156" spans="1:10">
      <c r="A156" s="29">
        <v>153</v>
      </c>
      <c r="B156" s="61" t="s">
        <v>126</v>
      </c>
      <c r="C156" s="61" t="s">
        <v>489</v>
      </c>
      <c r="D156" s="61" t="s">
        <v>490</v>
      </c>
      <c r="E156" s="36" t="s">
        <v>20</v>
      </c>
      <c r="F156" s="36"/>
      <c r="G156" s="29">
        <v>35</v>
      </c>
      <c r="H156" s="63"/>
      <c r="I156" s="61"/>
      <c r="J156" s="63">
        <f>+F156+G156+H156+I156</f>
        <v>35</v>
      </c>
    </row>
    <row r="157" spans="1:10">
      <c r="A157" s="29">
        <v>153</v>
      </c>
      <c r="B157" s="61" t="s">
        <v>491</v>
      </c>
      <c r="C157" s="61" t="s">
        <v>382</v>
      </c>
      <c r="D157" s="61" t="s">
        <v>383</v>
      </c>
      <c r="E157" s="64" t="s">
        <v>31</v>
      </c>
      <c r="F157" s="64"/>
      <c r="G157" s="66">
        <v>35</v>
      </c>
      <c r="H157" s="63"/>
      <c r="I157" s="61"/>
      <c r="J157" s="63">
        <f>+F157+G157+H157+I157</f>
        <v>35</v>
      </c>
    </row>
    <row r="158" spans="1:10">
      <c r="A158" s="29">
        <v>155</v>
      </c>
      <c r="B158" s="61" t="s">
        <v>61</v>
      </c>
      <c r="C158" s="61" t="s">
        <v>492</v>
      </c>
      <c r="D158" s="61" t="s">
        <v>91</v>
      </c>
      <c r="E158" s="64" t="s">
        <v>31</v>
      </c>
      <c r="F158" s="64"/>
      <c r="G158" s="29">
        <v>34</v>
      </c>
      <c r="H158" s="63"/>
      <c r="I158" s="61"/>
      <c r="J158" s="63">
        <f>+F158+G158+H158+I158</f>
        <v>34</v>
      </c>
    </row>
    <row r="159" spans="1:10">
      <c r="A159" s="29">
        <v>155</v>
      </c>
      <c r="B159" s="29" t="s">
        <v>114</v>
      </c>
      <c r="C159" s="29" t="s">
        <v>113</v>
      </c>
      <c r="D159" s="29" t="s">
        <v>115</v>
      </c>
      <c r="E159" s="36" t="s">
        <v>20</v>
      </c>
      <c r="F159" s="36"/>
      <c r="G159" s="29"/>
      <c r="H159" s="63">
        <v>34</v>
      </c>
      <c r="I159" s="61"/>
      <c r="J159" s="67">
        <f>+G159+H159+I159</f>
        <v>34</v>
      </c>
    </row>
    <row r="160" spans="1:10">
      <c r="A160" s="29">
        <v>155</v>
      </c>
      <c r="B160" s="61" t="s">
        <v>61</v>
      </c>
      <c r="C160" s="61" t="s">
        <v>493</v>
      </c>
      <c r="D160" s="61" t="s">
        <v>80</v>
      </c>
      <c r="E160" s="64" t="s">
        <v>31</v>
      </c>
      <c r="F160" s="64" t="s">
        <v>296</v>
      </c>
      <c r="G160" s="66">
        <v>29</v>
      </c>
      <c r="H160" s="63"/>
      <c r="I160" s="61"/>
      <c r="J160" s="63">
        <f>+F160+G160+H160+I160</f>
        <v>34</v>
      </c>
    </row>
    <row r="161" spans="1:10">
      <c r="A161" s="29">
        <v>155</v>
      </c>
      <c r="B161" s="61" t="s">
        <v>494</v>
      </c>
      <c r="C161" s="61" t="s">
        <v>495</v>
      </c>
      <c r="D161" s="29"/>
      <c r="E161" s="36" t="s">
        <v>20</v>
      </c>
      <c r="F161" s="36"/>
      <c r="G161" s="66">
        <v>34</v>
      </c>
      <c r="H161" s="63"/>
      <c r="I161" s="61"/>
      <c r="J161" s="63">
        <f>+F161+G161+H161+I161</f>
        <v>34</v>
      </c>
    </row>
    <row r="162" spans="1:10">
      <c r="A162" s="29">
        <v>159</v>
      </c>
      <c r="B162" s="61" t="s">
        <v>388</v>
      </c>
      <c r="C162" s="61" t="s">
        <v>496</v>
      </c>
      <c r="D162" s="61" t="s">
        <v>497</v>
      </c>
      <c r="E162" s="36" t="s">
        <v>20</v>
      </c>
      <c r="F162" s="36"/>
      <c r="G162" s="66">
        <v>33</v>
      </c>
      <c r="H162" s="63"/>
      <c r="I162" s="61"/>
      <c r="J162" s="63">
        <f>+F162+G162+H162+I162</f>
        <v>33</v>
      </c>
    </row>
    <row r="163" spans="1:10">
      <c r="A163" s="29">
        <v>159</v>
      </c>
      <c r="B163" s="29" t="s">
        <v>67</v>
      </c>
      <c r="C163" s="29" t="s">
        <v>95</v>
      </c>
      <c r="D163" s="29" t="s">
        <v>96</v>
      </c>
      <c r="E163" s="36" t="s">
        <v>20</v>
      </c>
      <c r="F163" s="36"/>
      <c r="G163" s="29"/>
      <c r="H163" s="63">
        <v>33</v>
      </c>
      <c r="I163" s="61"/>
      <c r="J163" s="67">
        <f>+G163+H163+I163</f>
        <v>33</v>
      </c>
    </row>
    <row r="164" spans="1:10">
      <c r="A164" s="29">
        <v>161</v>
      </c>
      <c r="B164" s="29" t="s">
        <v>209</v>
      </c>
      <c r="C164" s="29" t="s">
        <v>208</v>
      </c>
      <c r="D164" s="29"/>
      <c r="E164" s="36" t="s">
        <v>20</v>
      </c>
      <c r="F164" s="36"/>
      <c r="G164" s="29"/>
      <c r="H164" s="63">
        <v>32</v>
      </c>
      <c r="I164" s="61"/>
      <c r="J164" s="67">
        <f>+G164+H164+I164</f>
        <v>32</v>
      </c>
    </row>
    <row r="165" spans="1:10">
      <c r="A165" s="29">
        <v>161</v>
      </c>
      <c r="B165" s="61" t="s">
        <v>132</v>
      </c>
      <c r="C165" s="61" t="s">
        <v>500</v>
      </c>
      <c r="D165" s="61" t="s">
        <v>348</v>
      </c>
      <c r="E165" s="64" t="s">
        <v>31</v>
      </c>
      <c r="F165" s="64" t="s">
        <v>296</v>
      </c>
      <c r="G165" s="66">
        <v>27</v>
      </c>
      <c r="H165" s="63"/>
      <c r="I165" s="61"/>
      <c r="J165" s="63">
        <f>+F165+G165+H165+I165</f>
        <v>32</v>
      </c>
    </row>
    <row r="166" spans="1:10">
      <c r="A166" s="29">
        <v>161</v>
      </c>
      <c r="B166" s="61" t="s">
        <v>427</v>
      </c>
      <c r="C166" s="61" t="s">
        <v>501</v>
      </c>
      <c r="D166" s="61" t="s">
        <v>502</v>
      </c>
      <c r="E166" s="64" t="s">
        <v>31</v>
      </c>
      <c r="F166" s="64"/>
      <c r="G166" s="29">
        <v>32</v>
      </c>
      <c r="H166" s="63"/>
      <c r="I166" s="61"/>
      <c r="J166" s="63">
        <f>+F166+G166+H166+I166</f>
        <v>32</v>
      </c>
    </row>
    <row r="167" spans="1:10">
      <c r="A167" s="29">
        <v>164</v>
      </c>
      <c r="B167" s="29" t="s">
        <v>33</v>
      </c>
      <c r="C167" s="29" t="s">
        <v>32</v>
      </c>
      <c r="D167" s="29" t="s">
        <v>34</v>
      </c>
      <c r="E167" s="36" t="s">
        <v>20</v>
      </c>
      <c r="F167" s="36"/>
      <c r="G167" s="29"/>
      <c r="H167" s="63">
        <v>31</v>
      </c>
      <c r="I167" s="61"/>
      <c r="J167" s="67">
        <f>+G167+H167+I167</f>
        <v>31</v>
      </c>
    </row>
    <row r="168" spans="1:10">
      <c r="A168" s="29">
        <v>164</v>
      </c>
      <c r="B168" s="61" t="s">
        <v>19</v>
      </c>
      <c r="C168" s="61" t="s">
        <v>503</v>
      </c>
      <c r="D168" s="29"/>
      <c r="E168" s="36" t="s">
        <v>20</v>
      </c>
      <c r="F168" s="36"/>
      <c r="G168" s="66">
        <v>31</v>
      </c>
      <c r="H168" s="63"/>
      <c r="I168" s="61"/>
      <c r="J168" s="63">
        <f>+F168+G168+H168+I168</f>
        <v>31</v>
      </c>
    </row>
    <row r="169" spans="1:10">
      <c r="A169" s="29">
        <v>164</v>
      </c>
      <c r="B169" s="61" t="s">
        <v>375</v>
      </c>
      <c r="C169" s="61" t="s">
        <v>504</v>
      </c>
      <c r="D169" s="61" t="s">
        <v>315</v>
      </c>
      <c r="E169" s="64" t="s">
        <v>31</v>
      </c>
      <c r="F169" s="64"/>
      <c r="G169" s="66">
        <v>31</v>
      </c>
      <c r="H169" s="63"/>
      <c r="I169" s="61"/>
      <c r="J169" s="63">
        <f>+F169+G169+H169+I169</f>
        <v>31</v>
      </c>
    </row>
    <row r="170" spans="1:10">
      <c r="A170" s="29">
        <v>167</v>
      </c>
      <c r="B170" s="61" t="s">
        <v>478</v>
      </c>
      <c r="C170" s="61" t="s">
        <v>505</v>
      </c>
      <c r="D170" s="61" t="s">
        <v>104</v>
      </c>
      <c r="E170" s="64" t="s">
        <v>31</v>
      </c>
      <c r="F170" s="64"/>
      <c r="G170" s="29">
        <v>30</v>
      </c>
      <c r="H170" s="63"/>
      <c r="I170" s="61"/>
      <c r="J170" s="63">
        <f>+F170+G170+H170+I170</f>
        <v>30</v>
      </c>
    </row>
    <row r="171" spans="1:10">
      <c r="A171" s="29">
        <v>168</v>
      </c>
      <c r="B171" s="29" t="s">
        <v>67</v>
      </c>
      <c r="C171" s="29" t="s">
        <v>226</v>
      </c>
      <c r="D171" s="29" t="s">
        <v>227</v>
      </c>
      <c r="E171" s="36" t="s">
        <v>20</v>
      </c>
      <c r="F171" s="36"/>
      <c r="G171" s="29"/>
      <c r="H171" s="63">
        <v>29</v>
      </c>
      <c r="I171" s="61"/>
      <c r="J171" s="67">
        <f>+G171+H171+I171</f>
        <v>29</v>
      </c>
    </row>
    <row r="172" spans="1:10">
      <c r="A172" s="29">
        <v>168</v>
      </c>
      <c r="B172" s="61" t="s">
        <v>36</v>
      </c>
      <c r="C172" s="61" t="s">
        <v>506</v>
      </c>
      <c r="D172" s="61" t="s">
        <v>74</v>
      </c>
      <c r="E172" s="36" t="s">
        <v>20</v>
      </c>
      <c r="F172" s="36"/>
      <c r="G172" s="29">
        <v>29</v>
      </c>
      <c r="H172" s="63"/>
      <c r="I172" s="61"/>
      <c r="J172" s="63">
        <f>+F172+G172+H172+I172</f>
        <v>29</v>
      </c>
    </row>
    <row r="173" spans="1:10">
      <c r="A173" s="29">
        <v>170</v>
      </c>
      <c r="B173" s="61" t="s">
        <v>19</v>
      </c>
      <c r="C173" s="61" t="s">
        <v>507</v>
      </c>
      <c r="D173" s="61" t="s">
        <v>508</v>
      </c>
      <c r="E173" s="64" t="s">
        <v>31</v>
      </c>
      <c r="F173" s="64"/>
      <c r="G173" s="29">
        <v>28</v>
      </c>
      <c r="H173" s="63"/>
      <c r="I173" s="61"/>
      <c r="J173" s="63">
        <f>+F173+G173+H173+I173</f>
        <v>28</v>
      </c>
    </row>
    <row r="174" spans="1:10">
      <c r="A174" s="29">
        <v>170</v>
      </c>
      <c r="B174" s="61" t="s">
        <v>29</v>
      </c>
      <c r="C174" s="61" t="s">
        <v>509</v>
      </c>
      <c r="D174" s="29"/>
      <c r="E174" s="36" t="s">
        <v>20</v>
      </c>
      <c r="F174" s="36"/>
      <c r="G174" s="66">
        <v>28</v>
      </c>
      <c r="H174" s="63"/>
      <c r="I174" s="61"/>
      <c r="J174" s="63">
        <f>+F174+G174+H174+I174</f>
        <v>28</v>
      </c>
    </row>
    <row r="175" spans="1:10">
      <c r="A175" s="29">
        <v>172</v>
      </c>
      <c r="B175" s="61" t="s">
        <v>161</v>
      </c>
      <c r="C175" s="61" t="s">
        <v>510</v>
      </c>
      <c r="D175" s="61" t="s">
        <v>511</v>
      </c>
      <c r="E175" s="36" t="s">
        <v>20</v>
      </c>
      <c r="F175" s="36"/>
      <c r="G175" s="66">
        <v>27</v>
      </c>
      <c r="H175" s="63"/>
      <c r="I175" s="61"/>
      <c r="J175" s="63">
        <f>+F175+G175+H175+I175</f>
        <v>27</v>
      </c>
    </row>
    <row r="176" spans="1:10">
      <c r="A176" s="29">
        <v>173</v>
      </c>
      <c r="B176" s="61" t="s">
        <v>224</v>
      </c>
      <c r="C176" s="61" t="s">
        <v>513</v>
      </c>
      <c r="D176" s="61" t="s">
        <v>514</v>
      </c>
      <c r="E176" s="36" t="s">
        <v>20</v>
      </c>
      <c r="F176" s="36"/>
      <c r="G176" s="66">
        <v>25</v>
      </c>
      <c r="H176" s="63"/>
      <c r="I176" s="61"/>
      <c r="J176" s="63">
        <f>+F176+G176+H176+I176</f>
        <v>25</v>
      </c>
    </row>
    <row r="177" spans="1:10">
      <c r="A177" s="29">
        <v>174</v>
      </c>
      <c r="B177" s="61" t="s">
        <v>494</v>
      </c>
      <c r="C177" s="61" t="s">
        <v>208</v>
      </c>
      <c r="D177" s="61" t="s">
        <v>515</v>
      </c>
      <c r="E177" s="64" t="s">
        <v>31</v>
      </c>
      <c r="F177" s="64"/>
      <c r="G177" s="29">
        <v>24</v>
      </c>
      <c r="H177" s="63"/>
      <c r="I177" s="61"/>
      <c r="J177" s="63">
        <f>+F177+G177+H177+I177</f>
        <v>24</v>
      </c>
    </row>
    <row r="178" spans="1:10">
      <c r="A178" s="29">
        <v>174</v>
      </c>
      <c r="B178" s="61" t="s">
        <v>224</v>
      </c>
      <c r="C178" s="61" t="s">
        <v>516</v>
      </c>
      <c r="D178" s="61" t="s">
        <v>403</v>
      </c>
      <c r="E178" s="36" t="s">
        <v>20</v>
      </c>
      <c r="F178" s="36"/>
      <c r="G178" s="66">
        <v>24</v>
      </c>
      <c r="H178" s="63"/>
      <c r="I178" s="61"/>
      <c r="J178" s="63">
        <f>+F178+G178+H178+I178</f>
        <v>24</v>
      </c>
    </row>
    <row r="179" spans="1:10">
      <c r="A179" s="29">
        <v>176</v>
      </c>
      <c r="B179" s="61" t="s">
        <v>517</v>
      </c>
      <c r="C179" s="61" t="s">
        <v>518</v>
      </c>
      <c r="D179" s="29"/>
      <c r="E179" s="36" t="s">
        <v>20</v>
      </c>
      <c r="F179" s="36"/>
      <c r="G179" s="29">
        <v>23</v>
      </c>
      <c r="H179" s="63"/>
      <c r="I179" s="61"/>
      <c r="J179" s="63">
        <f>+F179+G179+H179+I179</f>
        <v>23</v>
      </c>
    </row>
    <row r="180" spans="1:10">
      <c r="A180" s="29">
        <v>176</v>
      </c>
      <c r="B180" s="61" t="s">
        <v>519</v>
      </c>
      <c r="C180" s="61" t="s">
        <v>520</v>
      </c>
      <c r="D180" s="61" t="s">
        <v>521</v>
      </c>
      <c r="E180" s="64" t="s">
        <v>31</v>
      </c>
      <c r="F180" s="64"/>
      <c r="G180" s="66">
        <v>23</v>
      </c>
      <c r="H180" s="63"/>
      <c r="I180" s="61"/>
      <c r="J180" s="63">
        <f>+F180+G180+H180+I180</f>
        <v>23</v>
      </c>
    </row>
    <row r="181" spans="1:10">
      <c r="A181" s="29">
        <v>178</v>
      </c>
      <c r="B181" s="61" t="s">
        <v>77</v>
      </c>
      <c r="C181" s="61" t="s">
        <v>373</v>
      </c>
      <c r="D181" s="61" t="s">
        <v>342</v>
      </c>
      <c r="E181" s="64" t="s">
        <v>31</v>
      </c>
      <c r="F181" s="64"/>
      <c r="G181" s="29">
        <v>22</v>
      </c>
      <c r="H181" s="63"/>
      <c r="I181" s="61"/>
      <c r="J181" s="63">
        <f>+F181+G181+H181+I181</f>
        <v>22</v>
      </c>
    </row>
    <row r="182" spans="1:10">
      <c r="A182" s="29">
        <v>179</v>
      </c>
      <c r="B182" s="61" t="s">
        <v>224</v>
      </c>
      <c r="C182" s="61" t="s">
        <v>523</v>
      </c>
      <c r="D182" s="29"/>
      <c r="E182" s="36" t="s">
        <v>20</v>
      </c>
      <c r="F182" s="36"/>
      <c r="G182" s="66">
        <v>21</v>
      </c>
      <c r="H182" s="63"/>
      <c r="I182" s="61"/>
      <c r="J182" s="63">
        <f>+F182+G182+H182+I182</f>
        <v>21</v>
      </c>
    </row>
    <row r="183" spans="1:10">
      <c r="A183" s="29">
        <v>180</v>
      </c>
      <c r="B183" s="61" t="s">
        <v>61</v>
      </c>
      <c r="C183" s="61" t="s">
        <v>525</v>
      </c>
      <c r="D183" s="61" t="s">
        <v>526</v>
      </c>
      <c r="E183" s="36" t="s">
        <v>20</v>
      </c>
      <c r="F183" s="36"/>
      <c r="G183" s="29">
        <v>20</v>
      </c>
      <c r="H183" s="63"/>
      <c r="I183" s="61"/>
      <c r="J183" s="63">
        <f>+F183+G183+H183+I183</f>
        <v>20</v>
      </c>
    </row>
    <row r="184" spans="1:10">
      <c r="A184" s="29">
        <v>181</v>
      </c>
      <c r="B184" s="61" t="s">
        <v>132</v>
      </c>
      <c r="C184" s="61" t="s">
        <v>528</v>
      </c>
      <c r="D184" s="61" t="s">
        <v>529</v>
      </c>
      <c r="E184" s="64" t="s">
        <v>31</v>
      </c>
      <c r="F184" s="64"/>
      <c r="G184" s="66">
        <v>19</v>
      </c>
      <c r="H184" s="63"/>
      <c r="I184" s="61"/>
      <c r="J184" s="63">
        <f>+F184+G184+H184+I184</f>
        <v>19</v>
      </c>
    </row>
    <row r="185" spans="1:10">
      <c r="A185" s="29">
        <v>182</v>
      </c>
      <c r="B185" s="61" t="s">
        <v>52</v>
      </c>
      <c r="C185" s="61" t="s">
        <v>530</v>
      </c>
      <c r="D185" s="61" t="s">
        <v>220</v>
      </c>
      <c r="E185" s="36" t="s">
        <v>20</v>
      </c>
      <c r="F185" s="36">
        <v>5</v>
      </c>
      <c r="G185" s="66">
        <v>13</v>
      </c>
      <c r="H185" s="63"/>
      <c r="I185" s="61"/>
      <c r="J185" s="63">
        <f>+F185+G185+H185+I185</f>
        <v>18</v>
      </c>
    </row>
    <row r="186" spans="1:10">
      <c r="A186" s="29">
        <v>182</v>
      </c>
      <c r="B186" s="61" t="s">
        <v>531</v>
      </c>
      <c r="C186" s="61" t="s">
        <v>532</v>
      </c>
      <c r="D186" s="61" t="s">
        <v>533</v>
      </c>
      <c r="E186" s="36" t="s">
        <v>20</v>
      </c>
      <c r="F186" s="36"/>
      <c r="G186" s="66">
        <v>18</v>
      </c>
      <c r="H186" s="63"/>
      <c r="I186" s="61"/>
      <c r="J186" s="63">
        <f>+F186+G186+H186+I186</f>
        <v>18</v>
      </c>
    </row>
    <row r="187" spans="1:10">
      <c r="A187" s="29">
        <v>184</v>
      </c>
      <c r="B187" s="61" t="s">
        <v>132</v>
      </c>
      <c r="C187" s="61" t="s">
        <v>126</v>
      </c>
      <c r="D187" s="61" t="s">
        <v>534</v>
      </c>
      <c r="E187" s="64" t="s">
        <v>31</v>
      </c>
      <c r="F187" s="64"/>
      <c r="G187" s="66">
        <v>17</v>
      </c>
      <c r="H187" s="63"/>
      <c r="I187" s="61"/>
      <c r="J187" s="63">
        <f>+F187+G187+H187+I187</f>
        <v>17</v>
      </c>
    </row>
    <row r="188" spans="1:10">
      <c r="A188" s="29">
        <v>184</v>
      </c>
      <c r="B188" s="61" t="s">
        <v>535</v>
      </c>
      <c r="C188" s="61" t="s">
        <v>536</v>
      </c>
      <c r="D188" s="29"/>
      <c r="E188" s="36" t="s">
        <v>20</v>
      </c>
      <c r="F188" s="36"/>
      <c r="G188" s="29">
        <v>17</v>
      </c>
      <c r="H188" s="63"/>
      <c r="I188" s="61"/>
      <c r="J188" s="63">
        <f>+F188+G188+H188+I188</f>
        <v>17</v>
      </c>
    </row>
    <row r="189" spans="1:10">
      <c r="A189" s="29">
        <v>186</v>
      </c>
      <c r="B189" s="61" t="s">
        <v>67</v>
      </c>
      <c r="C189" s="61" t="s">
        <v>537</v>
      </c>
      <c r="D189" s="61" t="s">
        <v>538</v>
      </c>
      <c r="E189" s="36" t="s">
        <v>20</v>
      </c>
      <c r="F189" s="36"/>
      <c r="G189" s="66">
        <v>16</v>
      </c>
      <c r="H189" s="63"/>
      <c r="I189" s="61"/>
      <c r="J189" s="63">
        <f>+F189+G189+H189+I189</f>
        <v>16</v>
      </c>
    </row>
    <row r="190" spans="1:10">
      <c r="A190" s="29">
        <v>187</v>
      </c>
      <c r="B190" s="61" t="s">
        <v>126</v>
      </c>
      <c r="C190" s="61" t="s">
        <v>539</v>
      </c>
      <c r="D190" s="61" t="s">
        <v>104</v>
      </c>
      <c r="E190" s="36" t="s">
        <v>20</v>
      </c>
      <c r="F190" s="36"/>
      <c r="G190" s="66">
        <v>15</v>
      </c>
      <c r="H190" s="63"/>
      <c r="I190" s="61"/>
      <c r="J190" s="63">
        <f>+F190+G190+H190+I190</f>
        <v>15</v>
      </c>
    </row>
    <row r="191" spans="1:10">
      <c r="A191" s="29">
        <v>188</v>
      </c>
      <c r="B191" s="61" t="s">
        <v>36</v>
      </c>
      <c r="C191" s="61" t="s">
        <v>540</v>
      </c>
      <c r="D191" s="61" t="s">
        <v>69</v>
      </c>
      <c r="E191" s="36" t="s">
        <v>20</v>
      </c>
      <c r="F191" s="36"/>
      <c r="G191" s="29">
        <v>14</v>
      </c>
      <c r="H191" s="63"/>
      <c r="I191" s="61"/>
      <c r="J191" s="63">
        <f>+F191+G191+H191+I191</f>
        <v>14</v>
      </c>
    </row>
    <row r="192" spans="1:10">
      <c r="A192" s="29">
        <v>189</v>
      </c>
      <c r="B192" s="61" t="s">
        <v>126</v>
      </c>
      <c r="C192" s="61" t="s">
        <v>541</v>
      </c>
      <c r="D192" s="61" t="s">
        <v>187</v>
      </c>
      <c r="E192" s="36" t="s">
        <v>20</v>
      </c>
      <c r="F192" s="36"/>
      <c r="G192" s="66">
        <v>12</v>
      </c>
      <c r="H192" s="63"/>
      <c r="I192" s="61"/>
      <c r="J192" s="63">
        <f>+F192+G192+H192+I192</f>
        <v>12</v>
      </c>
    </row>
    <row r="193" spans="1:10">
      <c r="A193" s="29">
        <v>190</v>
      </c>
      <c r="B193" s="61" t="s">
        <v>209</v>
      </c>
      <c r="C193" s="61" t="s">
        <v>542</v>
      </c>
      <c r="D193" s="61" t="s">
        <v>403</v>
      </c>
      <c r="E193" s="36" t="s">
        <v>20</v>
      </c>
      <c r="F193" s="36"/>
      <c r="G193" s="66">
        <v>10</v>
      </c>
      <c r="H193" s="63"/>
      <c r="I193" s="61"/>
      <c r="J193" s="63">
        <f>+F193+G193+H193+I193</f>
        <v>10</v>
      </c>
    </row>
    <row r="194" spans="1:10">
      <c r="A194" s="29"/>
      <c r="B194" s="29"/>
      <c r="C194" s="29"/>
      <c r="D194" s="29"/>
      <c r="E194" s="36"/>
      <c r="F194" s="36"/>
      <c r="G194" s="29"/>
      <c r="H194" s="63"/>
      <c r="I194" s="61"/>
      <c r="J194" s="67">
        <f>+G194+H194+I194</f>
        <v>0</v>
      </c>
    </row>
    <row r="195" spans="1:10">
      <c r="A195" s="29"/>
      <c r="B195" s="29"/>
      <c r="C195" s="29"/>
      <c r="D195" s="29"/>
      <c r="E195" s="36"/>
      <c r="F195" s="36"/>
      <c r="G195" s="29"/>
      <c r="H195" s="63"/>
      <c r="I195" s="61"/>
      <c r="J195" s="67">
        <f>+G195+H195+I195</f>
        <v>0</v>
      </c>
    </row>
    <row r="196" spans="1:10">
      <c r="A196" s="29"/>
      <c r="B196" s="29"/>
      <c r="C196" s="29"/>
      <c r="D196" s="29"/>
      <c r="E196" s="36"/>
      <c r="F196" s="36"/>
      <c r="G196" s="29"/>
      <c r="H196" s="63"/>
      <c r="I196" s="61"/>
      <c r="J196" s="67">
        <f>+G196+H196+I196</f>
        <v>0</v>
      </c>
    </row>
    <row r="197" spans="1:10">
      <c r="A197" s="29"/>
      <c r="B197" s="29"/>
      <c r="C197" s="29"/>
      <c r="D197" s="29"/>
      <c r="E197" s="36"/>
      <c r="F197" s="36"/>
      <c r="G197" s="29"/>
      <c r="H197" s="63"/>
      <c r="I197" s="61"/>
      <c r="J197" s="67">
        <f>+G197+H197+I197</f>
        <v>0</v>
      </c>
    </row>
    <row r="198" spans="1:10">
      <c r="A198" s="29"/>
      <c r="B198" s="29"/>
      <c r="C198" s="29"/>
      <c r="D198" s="29"/>
      <c r="E198" s="36"/>
      <c r="F198" s="36"/>
      <c r="G198" s="29"/>
      <c r="H198" s="63"/>
      <c r="I198" s="61"/>
      <c r="J198" s="67">
        <f>+G198+H198+I198</f>
        <v>0</v>
      </c>
    </row>
    <row r="199" spans="1:10">
      <c r="A199" s="29"/>
      <c r="B199" s="29"/>
      <c r="C199" s="29"/>
      <c r="D199" s="29"/>
      <c r="E199" s="36"/>
      <c r="F199" s="36"/>
      <c r="G199" s="29"/>
      <c r="H199" s="63"/>
      <c r="I199" s="61"/>
      <c r="J199" s="67">
        <f>+G199+H199+I199</f>
        <v>0</v>
      </c>
    </row>
    <row r="200" spans="1:10">
      <c r="A200" s="29"/>
      <c r="B200" s="29"/>
      <c r="C200" s="29"/>
      <c r="D200" s="29"/>
      <c r="E200" s="36"/>
      <c r="F200" s="36"/>
      <c r="G200" s="29"/>
      <c r="H200" s="63"/>
      <c r="I200" s="61"/>
      <c r="J200" s="67">
        <f>+G200+H200+I200</f>
        <v>0</v>
      </c>
    </row>
    <row r="201" spans="1:10">
      <c r="A201" s="29"/>
      <c r="B201" s="29"/>
      <c r="C201" s="29"/>
      <c r="D201" s="29"/>
      <c r="E201" s="36"/>
      <c r="F201" s="36"/>
      <c r="G201" s="29"/>
      <c r="H201" s="63"/>
      <c r="I201" s="61"/>
      <c r="J201" s="67">
        <f>+G201+H201+I201</f>
        <v>0</v>
      </c>
    </row>
    <row r="202" spans="1:10">
      <c r="A202" s="29"/>
      <c r="B202" s="29"/>
      <c r="C202" s="29"/>
      <c r="D202" s="29"/>
      <c r="E202" s="36"/>
      <c r="F202" s="36"/>
      <c r="G202" s="29"/>
      <c r="H202" s="63"/>
      <c r="I202" s="61"/>
      <c r="J202" s="67">
        <f>+G202+H202+I202</f>
        <v>0</v>
      </c>
    </row>
    <row r="203" spans="1:10">
      <c r="A203" s="29"/>
      <c r="B203" s="29"/>
      <c r="C203" s="29"/>
      <c r="D203" s="29"/>
      <c r="E203" s="36"/>
      <c r="F203" s="36"/>
      <c r="G203" s="29"/>
      <c r="H203" s="63"/>
      <c r="I203" s="61"/>
      <c r="J203" s="67">
        <f>+G203+H203+I203</f>
        <v>0</v>
      </c>
    </row>
    <row r="204" spans="1:10">
      <c r="A204" s="29"/>
      <c r="B204" s="29"/>
      <c r="C204" s="29"/>
      <c r="D204" s="29"/>
      <c r="E204" s="36"/>
      <c r="F204" s="36"/>
      <c r="G204" s="29"/>
      <c r="H204" s="63"/>
      <c r="I204" s="61"/>
      <c r="J204" s="67">
        <f>+G204+H204+I204</f>
        <v>0</v>
      </c>
    </row>
    <row r="205" spans="1:10">
      <c r="A205" s="29"/>
      <c r="B205" s="29"/>
      <c r="C205" s="29"/>
      <c r="D205" s="29"/>
      <c r="E205" s="36"/>
      <c r="F205" s="36"/>
      <c r="G205" s="29"/>
      <c r="H205" s="63"/>
      <c r="I205" s="61"/>
      <c r="J205" s="67">
        <f>+G205+H205+I205</f>
        <v>0</v>
      </c>
    </row>
    <row r="206" spans="1:10">
      <c r="A206" s="29"/>
      <c r="B206" s="29"/>
      <c r="C206" s="29"/>
      <c r="D206" s="29"/>
      <c r="E206" s="36"/>
      <c r="F206" s="36"/>
      <c r="G206" s="29"/>
      <c r="H206" s="63"/>
      <c r="I206" s="61"/>
      <c r="J206" s="67">
        <f>+G206+H206+I206</f>
        <v>0</v>
      </c>
    </row>
    <row r="207" spans="1:10">
      <c r="A207" s="29"/>
      <c r="B207" s="29"/>
      <c r="C207" s="29"/>
      <c r="D207" s="29"/>
      <c r="E207" s="36"/>
      <c r="F207" s="36"/>
      <c r="G207" s="29"/>
      <c r="H207" s="63"/>
      <c r="I207" s="61"/>
      <c r="J207" s="67">
        <f>+G207+H207+I207</f>
        <v>0</v>
      </c>
    </row>
    <row r="208" spans="1:10">
      <c r="A208" s="29"/>
      <c r="B208" s="29"/>
      <c r="C208" s="29"/>
      <c r="D208" s="29"/>
      <c r="E208" s="36"/>
      <c r="F208" s="36"/>
      <c r="G208" s="29"/>
      <c r="H208" s="63"/>
      <c r="I208" s="61"/>
      <c r="J208" s="67">
        <f>+G208+H208+I208</f>
        <v>0</v>
      </c>
    </row>
    <row r="209" spans="1:10">
      <c r="A209" s="29"/>
      <c r="B209" s="29"/>
      <c r="C209" s="29"/>
      <c r="D209" s="29"/>
      <c r="E209" s="36"/>
      <c r="F209" s="36"/>
      <c r="G209" s="29"/>
      <c r="H209" s="63"/>
      <c r="I209" s="61"/>
      <c r="J209" s="67">
        <f>+G209+H209+I209</f>
        <v>0</v>
      </c>
    </row>
    <row r="210" spans="1:10">
      <c r="A210" s="29"/>
      <c r="B210" s="29"/>
      <c r="C210" s="29"/>
      <c r="D210" s="29"/>
      <c r="E210" s="36"/>
      <c r="F210" s="36"/>
      <c r="G210" s="29"/>
      <c r="H210" s="63"/>
      <c r="I210" s="61"/>
      <c r="J210" s="67">
        <f>+G210+H210+I210</f>
        <v>0</v>
      </c>
    </row>
    <row r="211" spans="1:10">
      <c r="A211" s="29"/>
      <c r="B211" s="29"/>
      <c r="C211" s="29"/>
      <c r="D211" s="29"/>
      <c r="E211" s="36"/>
      <c r="F211" s="36"/>
      <c r="G211" s="29"/>
      <c r="H211" s="63"/>
      <c r="I211" s="61"/>
      <c r="J211" s="67">
        <f>+G211+H211+I211</f>
        <v>0</v>
      </c>
    </row>
    <row r="212" spans="1:10">
      <c r="A212" s="29"/>
      <c r="B212" s="29"/>
      <c r="C212" s="29"/>
      <c r="D212" s="29"/>
      <c r="E212" s="36"/>
      <c r="F212" s="36"/>
      <c r="G212" s="29"/>
      <c r="H212" s="63"/>
      <c r="I212" s="61"/>
      <c r="J212" s="67">
        <f>+G212+H212+I212</f>
        <v>0</v>
      </c>
    </row>
    <row r="213" spans="1:10">
      <c r="A213" s="29"/>
      <c r="B213" s="29"/>
      <c r="C213" s="29"/>
      <c r="D213" s="29"/>
      <c r="E213" s="36"/>
      <c r="F213" s="36"/>
      <c r="G213" s="29"/>
      <c r="H213" s="63"/>
      <c r="I213" s="61"/>
      <c r="J213" s="67">
        <f>+G213+H213+I213</f>
        <v>0</v>
      </c>
    </row>
    <row r="214" spans="1:10">
      <c r="A214" s="29"/>
      <c r="B214" s="29"/>
      <c r="C214" s="29"/>
      <c r="D214" s="29"/>
      <c r="E214" s="36"/>
      <c r="F214" s="36"/>
      <c r="G214" s="29"/>
      <c r="H214" s="63"/>
      <c r="I214" s="61"/>
      <c r="J214" s="67">
        <f>+G214+H214+I214</f>
        <v>0</v>
      </c>
    </row>
    <row r="215" spans="1:10">
      <c r="A215" s="29"/>
      <c r="B215" s="29"/>
      <c r="C215" s="29"/>
      <c r="D215" s="29"/>
      <c r="E215" s="36"/>
      <c r="F215" s="36"/>
      <c r="G215" s="29"/>
      <c r="H215" s="63"/>
      <c r="I215" s="61"/>
      <c r="J215" s="67">
        <f>+G215+H215+I215</f>
        <v>0</v>
      </c>
    </row>
    <row r="216" spans="1:10">
      <c r="A216" s="29"/>
      <c r="B216" s="29"/>
      <c r="C216" s="29"/>
      <c r="D216" s="29"/>
      <c r="E216" s="36"/>
      <c r="F216" s="36"/>
      <c r="G216" s="29"/>
      <c r="H216" s="63"/>
      <c r="I216" s="61"/>
      <c r="J216" s="67">
        <f>+G216+H216+I216</f>
        <v>0</v>
      </c>
    </row>
    <row r="217" spans="1:10">
      <c r="A217" s="29"/>
      <c r="B217" s="29"/>
      <c r="C217" s="29"/>
      <c r="D217" s="29"/>
      <c r="E217" s="36"/>
      <c r="F217" s="36"/>
      <c r="G217" s="29"/>
      <c r="H217" s="63"/>
      <c r="I217" s="61"/>
      <c r="J217" s="67">
        <f>+G217+H217+I217</f>
        <v>0</v>
      </c>
    </row>
    <row r="218" spans="1:10">
      <c r="A218" s="29"/>
      <c r="B218" s="29"/>
      <c r="C218" s="29"/>
      <c r="D218" s="29"/>
      <c r="E218" s="36"/>
      <c r="F218" s="36"/>
      <c r="G218" s="29"/>
      <c r="H218" s="63"/>
      <c r="I218" s="61"/>
      <c r="J218" s="67">
        <f>+G218+H218+I218</f>
        <v>0</v>
      </c>
    </row>
    <row r="219" spans="1:10">
      <c r="A219" s="29"/>
      <c r="B219" s="29"/>
      <c r="C219" s="29"/>
      <c r="D219" s="29"/>
      <c r="E219" s="36"/>
      <c r="F219" s="36"/>
      <c r="G219" s="29"/>
      <c r="H219" s="63"/>
      <c r="I219" s="61"/>
      <c r="J219" s="67">
        <f>+G219+H219+I219</f>
        <v>0</v>
      </c>
    </row>
    <row r="220" spans="1:10">
      <c r="A220" s="29"/>
      <c r="B220" s="29"/>
      <c r="C220" s="29"/>
      <c r="D220" s="29"/>
      <c r="E220" s="36"/>
      <c r="F220" s="36"/>
      <c r="G220" s="29"/>
      <c r="H220" s="63"/>
      <c r="I220" s="61"/>
      <c r="J220" s="67">
        <f>+G220+H220+I220</f>
        <v>0</v>
      </c>
    </row>
    <row r="221" spans="1:10">
      <c r="A221" s="29"/>
      <c r="B221" s="29"/>
      <c r="C221" s="29"/>
      <c r="D221" s="29"/>
      <c r="E221" s="36"/>
      <c r="F221" s="36"/>
      <c r="G221" s="29"/>
      <c r="H221" s="63"/>
      <c r="I221" s="61"/>
      <c r="J221" s="67">
        <f>+G221+H221+I221</f>
        <v>0</v>
      </c>
    </row>
    <row r="222" spans="1:10">
      <c r="A222" s="29"/>
      <c r="B222" s="29"/>
      <c r="C222" s="29"/>
      <c r="D222" s="29"/>
      <c r="E222" s="36"/>
      <c r="F222" s="36"/>
      <c r="G222" s="29"/>
      <c r="H222" s="63"/>
      <c r="I222" s="61"/>
      <c r="J222" s="67">
        <f>+G222+H222+I222</f>
        <v>0</v>
      </c>
    </row>
    <row r="223" spans="1:10">
      <c r="A223" s="29"/>
      <c r="B223" s="29"/>
      <c r="C223" s="29"/>
      <c r="D223" s="29"/>
      <c r="E223" s="36"/>
      <c r="F223" s="36"/>
      <c r="G223" s="29"/>
      <c r="H223" s="63"/>
      <c r="I223" s="61"/>
      <c r="J223" s="67">
        <f>+G223+H223+I223</f>
        <v>0</v>
      </c>
    </row>
    <row r="224" spans="1:10">
      <c r="A224" s="29"/>
      <c r="B224" s="29"/>
      <c r="C224" s="29"/>
      <c r="D224" s="29"/>
      <c r="E224" s="36"/>
      <c r="F224" s="36"/>
      <c r="G224" s="29"/>
      <c r="H224" s="63"/>
      <c r="I224" s="61"/>
      <c r="J224" s="67">
        <f>+G224+H224+I224</f>
        <v>0</v>
      </c>
    </row>
    <row r="225" spans="1:10">
      <c r="A225" s="29"/>
      <c r="B225" s="29"/>
      <c r="C225" s="29"/>
      <c r="D225" s="29"/>
      <c r="E225" s="36"/>
      <c r="F225" s="36"/>
      <c r="G225" s="29"/>
      <c r="H225" s="63"/>
      <c r="I225" s="61"/>
      <c r="J225" s="67">
        <f>+G225+H225+I225</f>
        <v>0</v>
      </c>
    </row>
    <row r="226" spans="1:10">
      <c r="A226" s="29"/>
      <c r="B226" s="29"/>
      <c r="C226" s="29"/>
      <c r="D226" s="29"/>
      <c r="E226" s="36"/>
      <c r="F226" s="36"/>
      <c r="G226" s="29"/>
      <c r="H226" s="63"/>
      <c r="I226" s="61"/>
      <c r="J226" s="67">
        <f>+G226+H226+I226</f>
        <v>0</v>
      </c>
    </row>
    <row r="227" spans="1:10">
      <c r="A227" s="29"/>
      <c r="B227" s="29"/>
      <c r="C227" s="29"/>
      <c r="D227" s="29"/>
      <c r="E227" s="36"/>
      <c r="F227" s="36"/>
      <c r="G227" s="29"/>
      <c r="H227" s="63"/>
      <c r="I227" s="61"/>
      <c r="J227" s="67">
        <f>+G227+H227+I227</f>
        <v>0</v>
      </c>
    </row>
    <row r="228" spans="1:10">
      <c r="A228" s="29"/>
      <c r="B228" s="29"/>
      <c r="C228" s="29"/>
      <c r="D228" s="29"/>
      <c r="E228" s="36"/>
      <c r="F228" s="36"/>
      <c r="G228" s="29"/>
      <c r="H228" s="63"/>
      <c r="I228" s="61"/>
      <c r="J228" s="67">
        <f>+G228+H228+I228</f>
        <v>0</v>
      </c>
    </row>
    <row r="229" spans="1:10">
      <c r="A229" s="29"/>
      <c r="B229" s="29"/>
      <c r="C229" s="29"/>
      <c r="D229" s="29"/>
      <c r="E229" s="36"/>
      <c r="F229" s="36"/>
      <c r="G229" s="29"/>
      <c r="H229" s="63"/>
      <c r="I229" s="61"/>
      <c r="J229" s="67">
        <f>+G229+H229+I229</f>
        <v>0</v>
      </c>
    </row>
    <row r="230" spans="1:10">
      <c r="A230" s="29"/>
      <c r="B230" s="29"/>
      <c r="C230" s="29"/>
      <c r="D230" s="29"/>
      <c r="E230" s="36"/>
      <c r="F230" s="36"/>
      <c r="G230" s="29"/>
      <c r="H230" s="63"/>
      <c r="I230" s="61"/>
      <c r="J230" s="67">
        <f>+G230+H230+I230</f>
        <v>0</v>
      </c>
    </row>
    <row r="231" spans="1:10">
      <c r="A231" s="29"/>
      <c r="B231" s="29"/>
      <c r="C231" s="29"/>
      <c r="D231" s="29"/>
      <c r="E231" s="36"/>
      <c r="F231" s="36"/>
      <c r="G231" s="29"/>
      <c r="H231" s="63"/>
      <c r="I231" s="61"/>
      <c r="J231" s="67">
        <f>+G231+H231+I231</f>
        <v>0</v>
      </c>
    </row>
    <row r="232" spans="1:10">
      <c r="A232" s="29"/>
      <c r="B232" s="29"/>
      <c r="C232" s="29"/>
      <c r="D232" s="29"/>
      <c r="E232" s="36"/>
      <c r="F232" s="36"/>
      <c r="G232" s="29"/>
      <c r="H232" s="63"/>
      <c r="I232" s="61"/>
      <c r="J232" s="67">
        <f>+G232+H232+I232</f>
        <v>0</v>
      </c>
    </row>
    <row r="233" spans="1:10">
      <c r="A233" s="29"/>
      <c r="B233" s="29"/>
      <c r="C233" s="29"/>
      <c r="D233" s="29"/>
      <c r="E233" s="36"/>
      <c r="F233" s="36"/>
      <c r="G233" s="29"/>
      <c r="H233" s="63"/>
      <c r="I233" s="61"/>
      <c r="J233" s="67">
        <f>+G233+H233+I233</f>
        <v>0</v>
      </c>
    </row>
    <row r="234" spans="1:10">
      <c r="A234" s="29"/>
      <c r="B234" s="29"/>
      <c r="C234" s="29"/>
      <c r="D234" s="29"/>
      <c r="E234" s="36"/>
      <c r="F234" s="36"/>
      <c r="G234" s="29"/>
      <c r="H234" s="63"/>
      <c r="I234" s="61"/>
      <c r="J234" s="67">
        <f>+G234+H234+I234</f>
        <v>0</v>
      </c>
    </row>
    <row r="235" spans="1:10">
      <c r="A235" s="29"/>
      <c r="B235" s="29"/>
      <c r="C235" s="29"/>
      <c r="D235" s="29"/>
      <c r="E235" s="36"/>
      <c r="F235" s="36"/>
      <c r="G235" s="29"/>
      <c r="H235" s="63"/>
      <c r="I235" s="61"/>
      <c r="J235" s="67">
        <f>+G235+H235+I235</f>
        <v>0</v>
      </c>
    </row>
    <row r="236" spans="1:10">
      <c r="A236" s="29"/>
      <c r="B236" s="29"/>
      <c r="C236" s="29"/>
      <c r="D236" s="29"/>
      <c r="E236" s="36"/>
      <c r="F236" s="36"/>
      <c r="G236" s="29"/>
      <c r="H236" s="63"/>
      <c r="I236" s="61"/>
      <c r="J236" s="67">
        <f>+G236+H236+I236</f>
        <v>0</v>
      </c>
    </row>
    <row r="237" spans="1:10">
      <c r="A237" s="29"/>
      <c r="B237" s="29"/>
      <c r="C237" s="29"/>
      <c r="D237" s="29"/>
      <c r="E237" s="36"/>
      <c r="F237" s="36"/>
      <c r="G237" s="29"/>
      <c r="H237" s="63"/>
      <c r="I237" s="61"/>
      <c r="J237" s="67">
        <f>+G237+H237+I237</f>
        <v>0</v>
      </c>
    </row>
    <row r="238" spans="1:10">
      <c r="A238" s="29"/>
      <c r="B238" s="29"/>
      <c r="C238" s="29"/>
      <c r="D238" s="29"/>
      <c r="E238" s="36"/>
      <c r="F238" s="36"/>
      <c r="G238" s="29"/>
      <c r="H238" s="63"/>
      <c r="I238" s="61"/>
      <c r="J238" s="67">
        <f>+G238+H238+I238</f>
        <v>0</v>
      </c>
    </row>
    <row r="239" spans="1:10">
      <c r="A239" s="29"/>
      <c r="B239" s="29"/>
      <c r="C239" s="29"/>
      <c r="D239" s="29"/>
      <c r="E239" s="36"/>
      <c r="F239" s="36"/>
      <c r="G239" s="29"/>
      <c r="H239" s="63"/>
      <c r="I239" s="61"/>
      <c r="J239" s="67">
        <f>+G239+H239+I239</f>
        <v>0</v>
      </c>
    </row>
    <row r="240" spans="1:10">
      <c r="A240" s="29"/>
      <c r="B240" s="29"/>
      <c r="C240" s="29"/>
      <c r="D240" s="29"/>
      <c r="E240" s="36"/>
      <c r="F240" s="36"/>
      <c r="G240" s="29"/>
      <c r="H240" s="63"/>
      <c r="I240" s="61"/>
      <c r="J240" s="67">
        <f>+G240+H240+I240</f>
        <v>0</v>
      </c>
    </row>
    <row r="241" spans="1:10">
      <c r="A241" s="29"/>
      <c r="B241" s="29"/>
      <c r="C241" s="29"/>
      <c r="D241" s="29"/>
      <c r="E241" s="36"/>
      <c r="F241" s="36"/>
      <c r="G241" s="29"/>
      <c r="H241" s="63"/>
      <c r="I241" s="61"/>
      <c r="J241" s="67">
        <f>+G241+H241+I241</f>
        <v>0</v>
      </c>
    </row>
    <row r="242" spans="1:10">
      <c r="A242" s="29"/>
      <c r="B242" s="29"/>
      <c r="C242" s="29"/>
      <c r="D242" s="29"/>
      <c r="E242" s="36"/>
      <c r="F242" s="36"/>
      <c r="G242" s="29"/>
      <c r="H242" s="63"/>
      <c r="I242" s="61"/>
      <c r="J242" s="67">
        <f>+G242+H242+I242</f>
        <v>0</v>
      </c>
    </row>
    <row r="243" spans="1:10">
      <c r="A243" s="29"/>
      <c r="B243" s="29"/>
      <c r="C243" s="29"/>
      <c r="D243" s="29"/>
      <c r="E243" s="36"/>
      <c r="F243" s="36"/>
      <c r="G243" s="29"/>
      <c r="H243" s="63"/>
      <c r="I243" s="61"/>
      <c r="J243" s="67">
        <f>+G243+H243+I243</f>
        <v>0</v>
      </c>
    </row>
    <row r="244" spans="1:10">
      <c r="A244" s="29"/>
      <c r="B244" s="29"/>
      <c r="C244" s="29"/>
      <c r="D244" s="29"/>
      <c r="E244" s="36"/>
      <c r="F244" s="36"/>
      <c r="G244" s="29"/>
      <c r="H244" s="63"/>
      <c r="I244" s="61"/>
      <c r="J244" s="67">
        <f>+G244+H244+I244</f>
        <v>0</v>
      </c>
    </row>
    <row r="245" spans="1:10">
      <c r="A245" s="29"/>
      <c r="B245" s="29"/>
      <c r="C245" s="29"/>
      <c r="D245" s="29"/>
      <c r="E245" s="36"/>
      <c r="F245" s="36"/>
      <c r="G245" s="29"/>
      <c r="H245" s="63"/>
      <c r="I245" s="61"/>
      <c r="J245" s="67">
        <f>+G245+H245+I245</f>
        <v>0</v>
      </c>
    </row>
    <row r="246" spans="1:10">
      <c r="A246" s="29"/>
      <c r="B246" s="29"/>
      <c r="C246" s="29"/>
      <c r="D246" s="29"/>
      <c r="E246" s="36"/>
      <c r="F246" s="36"/>
      <c r="G246" s="29"/>
      <c r="H246" s="63"/>
      <c r="I246" s="61"/>
      <c r="J246" s="67">
        <f>+G246+H246+I246</f>
        <v>0</v>
      </c>
    </row>
    <row r="247" spans="1:10">
      <c r="A247" s="29"/>
      <c r="B247" s="29"/>
      <c r="C247" s="29"/>
      <c r="D247" s="29"/>
      <c r="E247" s="36"/>
      <c r="F247" s="36"/>
      <c r="G247" s="29"/>
      <c r="H247" s="63"/>
      <c r="I247" s="61"/>
      <c r="J247" s="67">
        <f>+G247+H247+I247</f>
        <v>0</v>
      </c>
    </row>
    <row r="248" spans="1:10">
      <c r="A248" s="29"/>
      <c r="B248" s="29"/>
      <c r="C248" s="29"/>
      <c r="D248" s="29"/>
      <c r="E248" s="36"/>
      <c r="F248" s="36"/>
      <c r="G248" s="29"/>
      <c r="H248" s="63"/>
      <c r="I248" s="61"/>
      <c r="J248" s="67">
        <f>+G248+H248+I248</f>
        <v>0</v>
      </c>
    </row>
    <row r="249" spans="1:10">
      <c r="A249" s="29"/>
      <c r="B249" s="29"/>
      <c r="C249" s="29"/>
      <c r="D249" s="29"/>
      <c r="E249" s="36"/>
      <c r="F249" s="36"/>
      <c r="G249" s="29"/>
      <c r="H249" s="63"/>
      <c r="I249" s="61"/>
      <c r="J249" s="67">
        <f>+G249+H249+I249</f>
        <v>0</v>
      </c>
    </row>
    <row r="250" spans="1:10">
      <c r="A250" s="29"/>
      <c r="B250" s="29"/>
      <c r="C250" s="29"/>
      <c r="D250" s="29"/>
      <c r="E250" s="36"/>
      <c r="F250" s="36"/>
      <c r="G250" s="29"/>
      <c r="H250" s="63"/>
      <c r="I250" s="61"/>
      <c r="J250" s="67">
        <f>+G250+H250+I250</f>
        <v>0</v>
      </c>
    </row>
    <row r="251" spans="1:10">
      <c r="A251" s="29"/>
      <c r="B251" s="29"/>
      <c r="C251" s="29"/>
      <c r="D251" s="29"/>
      <c r="E251" s="36"/>
      <c r="F251" s="36"/>
      <c r="G251" s="29"/>
      <c r="H251" s="63"/>
      <c r="I251" s="61"/>
      <c r="J251" s="67">
        <f>+G251+H251+I251</f>
        <v>0</v>
      </c>
    </row>
    <row r="252" spans="1:10">
      <c r="A252" s="29"/>
      <c r="B252" s="29"/>
      <c r="C252" s="29"/>
      <c r="D252" s="29"/>
      <c r="E252" s="36"/>
      <c r="F252" s="36"/>
      <c r="G252" s="29"/>
      <c r="H252" s="63"/>
      <c r="I252" s="61"/>
      <c r="J252" s="67">
        <f>+G252+H252+I252</f>
        <v>0</v>
      </c>
    </row>
    <row r="253" spans="1:10">
      <c r="A253" s="29"/>
      <c r="B253" s="29"/>
      <c r="C253" s="29"/>
      <c r="D253" s="29"/>
      <c r="E253" s="36"/>
      <c r="F253" s="36"/>
      <c r="G253" s="29"/>
      <c r="H253" s="63"/>
      <c r="I253" s="61"/>
      <c r="J253" s="67">
        <f>+G253+H253+I253</f>
        <v>0</v>
      </c>
    </row>
    <row r="254" spans="1:10">
      <c r="A254" s="29"/>
      <c r="B254" s="29"/>
      <c r="C254" s="29"/>
      <c r="D254" s="29"/>
      <c r="E254" s="36"/>
      <c r="F254" s="36"/>
      <c r="G254" s="29"/>
      <c r="H254" s="63"/>
      <c r="I254" s="61"/>
      <c r="J254" s="67">
        <f>+G254+H254+I254</f>
        <v>0</v>
      </c>
    </row>
    <row r="255" spans="1:10">
      <c r="A255" s="29"/>
      <c r="B255" s="29"/>
      <c r="C255" s="29"/>
      <c r="D255" s="29"/>
      <c r="E255" s="36"/>
      <c r="F255" s="36"/>
      <c r="G255" s="29"/>
      <c r="H255" s="63"/>
      <c r="I255" s="61"/>
      <c r="J255" s="67">
        <f>+G255+H255+I255</f>
        <v>0</v>
      </c>
    </row>
    <row r="256" spans="1:10">
      <c r="A256" s="29"/>
      <c r="B256" s="29"/>
      <c r="C256" s="29"/>
      <c r="D256" s="29"/>
      <c r="E256" s="36"/>
      <c r="F256" s="36"/>
      <c r="G256" s="29"/>
      <c r="H256" s="63"/>
      <c r="I256" s="61"/>
      <c r="J256" s="67">
        <f>+G256+H256+I256</f>
        <v>0</v>
      </c>
    </row>
    <row r="257" spans="1:10">
      <c r="A257" s="29"/>
      <c r="B257" s="29"/>
      <c r="C257" s="29"/>
      <c r="D257" s="29"/>
      <c r="E257" s="36"/>
      <c r="F257" s="36"/>
      <c r="G257" s="29"/>
      <c r="H257" s="63"/>
      <c r="I257" s="61"/>
      <c r="J257" s="67">
        <f>+G257+H257+I257</f>
        <v>0</v>
      </c>
    </row>
    <row r="258" spans="1:10">
      <c r="A258" s="29"/>
      <c r="B258" s="29"/>
      <c r="C258" s="29"/>
      <c r="D258" s="29"/>
      <c r="E258" s="36"/>
      <c r="F258" s="36"/>
      <c r="G258" s="29"/>
      <c r="H258" s="63"/>
      <c r="I258" s="61"/>
      <c r="J258" s="67">
        <f>+G258+H258+I258</f>
        <v>0</v>
      </c>
    </row>
    <row r="259" spans="1:10">
      <c r="A259" s="29"/>
      <c r="B259" s="29"/>
      <c r="C259" s="29"/>
      <c r="D259" s="29"/>
      <c r="E259" s="36"/>
      <c r="F259" s="36"/>
      <c r="G259" s="29"/>
      <c r="H259" s="63"/>
      <c r="I259" s="61"/>
      <c r="J259" s="67">
        <f>+G259+H259+I259</f>
        <v>0</v>
      </c>
    </row>
    <row r="260" spans="1:10">
      <c r="A260" s="29"/>
      <c r="B260" s="29"/>
      <c r="C260" s="29"/>
      <c r="D260" s="29"/>
      <c r="E260" s="36"/>
      <c r="F260" s="36"/>
      <c r="G260" s="29"/>
      <c r="H260" s="63"/>
      <c r="I260" s="61"/>
      <c r="J260" s="67">
        <f>+G260+H260+I260</f>
        <v>0</v>
      </c>
    </row>
    <row r="261" spans="1:10">
      <c r="A261" s="29"/>
      <c r="B261" s="29"/>
      <c r="C261" s="29"/>
      <c r="D261" s="29"/>
      <c r="E261" s="36"/>
      <c r="F261" s="36"/>
      <c r="G261" s="29"/>
      <c r="H261" s="63"/>
      <c r="I261" s="61"/>
      <c r="J261" s="67">
        <f>+G261+H261+I261</f>
        <v>0</v>
      </c>
    </row>
    <row r="262" spans="1:10">
      <c r="A262" s="29"/>
      <c r="B262" s="29"/>
      <c r="C262" s="29"/>
      <c r="D262" s="29"/>
      <c r="E262" s="36"/>
      <c r="F262" s="36"/>
      <c r="G262" s="29"/>
      <c r="H262" s="63"/>
      <c r="I262" s="61"/>
      <c r="J262" s="63">
        <f>+G262+H262+I262</f>
        <v>0</v>
      </c>
    </row>
    <row r="263" spans="1:10">
      <c r="A263" s="29"/>
      <c r="B263" s="29"/>
      <c r="C263" s="29"/>
      <c r="D263" s="29"/>
      <c r="E263" s="36"/>
      <c r="F263" s="36"/>
      <c r="G263" s="29"/>
      <c r="H263" s="63"/>
      <c r="I263" s="61"/>
      <c r="J263" s="63">
        <f>+G263+H263+I263</f>
        <v>0</v>
      </c>
    </row>
    <row r="264" spans="1:10">
      <c r="A264" s="29"/>
      <c r="B264" s="29"/>
      <c r="C264" s="29"/>
      <c r="D264" s="29"/>
      <c r="E264" s="36"/>
      <c r="F264" s="36"/>
      <c r="G264" s="29"/>
      <c r="H264" s="63"/>
      <c r="I264" s="61"/>
      <c r="J264" s="63">
        <f>+G264+H264+I264</f>
        <v>0</v>
      </c>
    </row>
    <row r="265" spans="1:10">
      <c r="A265" s="29"/>
      <c r="B265" s="29"/>
      <c r="C265" s="29"/>
      <c r="D265" s="29"/>
      <c r="E265" s="36"/>
      <c r="F265" s="36"/>
      <c r="G265" s="29"/>
      <c r="H265" s="63"/>
      <c r="I265" s="61"/>
      <c r="J265" s="63">
        <f>+G265+H265+I265</f>
        <v>0</v>
      </c>
    </row>
    <row r="266" spans="1:10">
      <c r="A266" s="29"/>
      <c r="B266" s="29"/>
      <c r="C266" s="29"/>
      <c r="D266" s="29"/>
      <c r="E266" s="36"/>
      <c r="F266" s="36"/>
      <c r="G266" s="29"/>
      <c r="H266" s="63"/>
      <c r="I266" s="61"/>
      <c r="J266" s="63">
        <f>+G266+H266+I266</f>
        <v>0</v>
      </c>
    </row>
    <row r="267" spans="1:10">
      <c r="A267" s="29"/>
      <c r="B267" s="29"/>
      <c r="C267" s="29"/>
      <c r="D267" s="29"/>
      <c r="E267" s="36"/>
      <c r="F267" s="36"/>
      <c r="G267" s="29"/>
      <c r="H267" s="63"/>
      <c r="I267" s="61"/>
      <c r="J267" s="63">
        <f>+G267+H267+I267</f>
        <v>0</v>
      </c>
    </row>
    <row r="268" spans="1:10">
      <c r="A268" s="29"/>
      <c r="B268" s="29"/>
      <c r="C268" s="29"/>
      <c r="D268" s="29"/>
      <c r="E268" s="36"/>
      <c r="F268" s="36"/>
      <c r="G268" s="29"/>
      <c r="H268" s="63"/>
      <c r="I268" s="61"/>
      <c r="J268" s="63">
        <f>+G268+H268+I268</f>
        <v>0</v>
      </c>
    </row>
    <row r="269" spans="1:10">
      <c r="A269" s="29"/>
      <c r="B269" s="29"/>
      <c r="C269" s="29"/>
      <c r="D269" s="29"/>
      <c r="E269" s="36"/>
      <c r="F269" s="36"/>
      <c r="G269" s="29"/>
      <c r="H269" s="63"/>
      <c r="I269" s="61"/>
      <c r="J269" s="63">
        <f>+G269+H269+I269</f>
        <v>0</v>
      </c>
    </row>
    <row r="270" spans="1:10">
      <c r="A270" s="29"/>
      <c r="B270" s="29"/>
      <c r="C270" s="29"/>
      <c r="D270" s="29"/>
      <c r="E270" s="36"/>
      <c r="F270" s="36"/>
      <c r="G270" s="29"/>
      <c r="H270" s="63"/>
      <c r="I270" s="61"/>
      <c r="J270" s="63">
        <f>+G270+H270+I270</f>
        <v>0</v>
      </c>
    </row>
    <row r="271" spans="1:10">
      <c r="A271" s="29"/>
      <c r="B271" s="29"/>
      <c r="C271" s="29"/>
      <c r="D271" s="29"/>
      <c r="E271" s="36"/>
      <c r="F271" s="36"/>
      <c r="G271" s="29"/>
      <c r="H271" s="63"/>
      <c r="I271" s="61"/>
      <c r="J271" s="63">
        <f>+G271+H271+I271</f>
        <v>0</v>
      </c>
    </row>
    <row r="272" spans="1:10">
      <c r="A272" s="29"/>
      <c r="B272" s="29"/>
      <c r="C272" s="29"/>
      <c r="D272" s="29"/>
      <c r="E272" s="36"/>
      <c r="F272" s="36"/>
      <c r="G272" s="29"/>
      <c r="H272" s="63"/>
      <c r="I272" s="61"/>
      <c r="J272" s="63">
        <f>+G272+H272+I272</f>
        <v>0</v>
      </c>
    </row>
    <row r="273" spans="1:10">
      <c r="A273" s="29"/>
      <c r="B273" s="29"/>
      <c r="C273" s="29"/>
      <c r="D273" s="29"/>
      <c r="E273" s="36"/>
      <c r="F273" s="36"/>
      <c r="G273" s="29"/>
      <c r="H273" s="63"/>
      <c r="I273" s="61"/>
      <c r="J273" s="63">
        <f>+G273+H273+I273</f>
        <v>0</v>
      </c>
    </row>
    <row r="274" spans="1:10">
      <c r="A274" s="29"/>
      <c r="B274" s="29"/>
      <c r="C274" s="29"/>
      <c r="D274" s="29"/>
      <c r="E274" s="36"/>
      <c r="F274" s="36"/>
      <c r="G274" s="29"/>
      <c r="H274" s="63"/>
      <c r="I274" s="61"/>
      <c r="J274" s="63">
        <f>+G274+H274+I274</f>
        <v>0</v>
      </c>
    </row>
    <row r="275" spans="1:10">
      <c r="A275" s="29"/>
      <c r="B275" s="29"/>
      <c r="C275" s="29"/>
      <c r="D275" s="29"/>
      <c r="E275" s="36"/>
      <c r="F275" s="36"/>
      <c r="G275" s="29"/>
      <c r="H275" s="63"/>
      <c r="I275" s="61"/>
      <c r="J275" s="63">
        <f>+G275+H275+I275</f>
        <v>0</v>
      </c>
    </row>
    <row r="276" spans="1:10">
      <c r="A276" s="29"/>
      <c r="B276" s="29"/>
      <c r="C276" s="29"/>
      <c r="D276" s="29"/>
      <c r="E276" s="36"/>
      <c r="F276" s="36"/>
      <c r="G276" s="29"/>
      <c r="H276" s="63"/>
      <c r="I276" s="61"/>
      <c r="J276" s="63">
        <f>+G276+H276+I276</f>
        <v>0</v>
      </c>
    </row>
    <row r="277" spans="1:10">
      <c r="A277" s="29"/>
      <c r="B277" s="29"/>
      <c r="C277" s="29"/>
      <c r="D277" s="29"/>
      <c r="E277" s="36"/>
      <c r="F277" s="36"/>
      <c r="G277" s="29"/>
      <c r="H277" s="63"/>
      <c r="I277" s="61"/>
      <c r="J277" s="63">
        <f>+G277+H277+I277</f>
        <v>0</v>
      </c>
    </row>
    <row r="278" spans="1:10">
      <c r="A278" s="29"/>
      <c r="B278" s="29"/>
      <c r="C278" s="29"/>
      <c r="D278" s="29"/>
      <c r="E278" s="36"/>
      <c r="F278" s="36"/>
      <c r="G278" s="29"/>
      <c r="H278" s="63"/>
      <c r="I278" s="61"/>
      <c r="J278" s="63">
        <f>+G278+H278+I278</f>
        <v>0</v>
      </c>
    </row>
    <row r="279" spans="1:10">
      <c r="A279" s="29"/>
      <c r="B279" s="29"/>
      <c r="C279" s="29"/>
      <c r="D279" s="29"/>
      <c r="E279" s="36"/>
      <c r="F279" s="36"/>
      <c r="G279" s="29"/>
      <c r="H279" s="63"/>
      <c r="I279" s="61"/>
      <c r="J279" s="63">
        <f>+G279+H279+I279</f>
        <v>0</v>
      </c>
    </row>
    <row r="280" spans="1:10">
      <c r="A280" s="29"/>
      <c r="B280" s="29"/>
      <c r="C280" s="29"/>
      <c r="D280" s="29"/>
      <c r="E280" s="36"/>
      <c r="F280" s="36"/>
      <c r="G280" s="29"/>
      <c r="H280" s="63"/>
      <c r="I280" s="61"/>
      <c r="J280" s="63">
        <f>+G280+H280+I280</f>
        <v>0</v>
      </c>
    </row>
    <row r="281" spans="1:10">
      <c r="A281" s="29"/>
      <c r="B281" s="29"/>
      <c r="C281" s="29"/>
      <c r="D281" s="29"/>
      <c r="E281" s="36"/>
      <c r="F281" s="36"/>
      <c r="G281" s="29"/>
      <c r="H281" s="63"/>
      <c r="I281" s="61"/>
      <c r="J281" s="63">
        <f>+G281+H281+I281</f>
        <v>0</v>
      </c>
    </row>
    <row r="282" spans="1:10">
      <c r="A282" s="29"/>
      <c r="B282" s="29"/>
      <c r="C282" s="29"/>
      <c r="D282" s="29"/>
      <c r="E282" s="36"/>
      <c r="F282" s="36"/>
      <c r="G282" s="29"/>
      <c r="H282" s="63"/>
      <c r="I282" s="61"/>
      <c r="J282" s="63">
        <f>+G282+H282+I282</f>
        <v>0</v>
      </c>
    </row>
    <row r="283" spans="1:10">
      <c r="A283" s="29"/>
      <c r="B283" s="29"/>
      <c r="C283" s="29"/>
      <c r="D283" s="29"/>
      <c r="E283" s="36"/>
      <c r="F283" s="36"/>
      <c r="G283" s="29"/>
      <c r="H283" s="63"/>
      <c r="I283" s="61"/>
      <c r="J283" s="63">
        <f>+G283+H283+I283</f>
        <v>0</v>
      </c>
    </row>
    <row r="284" spans="1:10">
      <c r="A284" s="29"/>
      <c r="B284" s="29"/>
      <c r="C284" s="29"/>
      <c r="D284" s="29"/>
      <c r="E284" s="36"/>
      <c r="F284" s="36"/>
      <c r="G284" s="29"/>
      <c r="H284" s="63"/>
      <c r="I284" s="61"/>
      <c r="J284" s="63">
        <f>+G284+H284+I284</f>
        <v>0</v>
      </c>
    </row>
    <row r="285" spans="1:10">
      <c r="A285" s="29"/>
      <c r="B285" s="29"/>
      <c r="C285" s="29"/>
      <c r="D285" s="29"/>
      <c r="E285" s="36"/>
      <c r="F285" s="36"/>
      <c r="G285" s="29"/>
      <c r="H285" s="63"/>
      <c r="I285" s="61"/>
      <c r="J285" s="63">
        <f>+G285+H285+I285</f>
        <v>0</v>
      </c>
    </row>
    <row r="286" spans="1:10">
      <c r="A286" s="29"/>
      <c r="B286" s="29"/>
      <c r="C286" s="29"/>
      <c r="D286" s="29"/>
      <c r="E286" s="36"/>
      <c r="F286" s="36"/>
      <c r="G286" s="29"/>
      <c r="H286" s="63"/>
      <c r="I286" s="61"/>
      <c r="J286" s="63">
        <f>+G286+H286+I286</f>
        <v>0</v>
      </c>
    </row>
    <row r="287" spans="1:10">
      <c r="A287" s="29"/>
      <c r="B287" s="29"/>
      <c r="C287" s="29"/>
      <c r="D287" s="29"/>
      <c r="E287" s="36"/>
      <c r="F287" s="36"/>
      <c r="G287" s="29"/>
      <c r="H287" s="63"/>
      <c r="I287" s="61"/>
      <c r="J287" s="63">
        <f>+G287+H287+I287</f>
        <v>0</v>
      </c>
    </row>
    <row r="288" spans="1:10">
      <c r="A288" s="29"/>
      <c r="B288" s="29"/>
      <c r="C288" s="29"/>
      <c r="D288" s="29"/>
      <c r="E288" s="36"/>
      <c r="F288" s="36"/>
      <c r="G288" s="29"/>
      <c r="H288" s="63"/>
      <c r="I288" s="61"/>
      <c r="J288" s="63">
        <f>+G288+H288+I288</f>
        <v>0</v>
      </c>
    </row>
    <row r="289" spans="1:10">
      <c r="A289" s="29"/>
      <c r="B289" s="29"/>
      <c r="C289" s="29"/>
      <c r="D289" s="29"/>
      <c r="E289" s="36"/>
      <c r="F289" s="36"/>
      <c r="G289" s="29"/>
      <c r="H289" s="63"/>
      <c r="I289" s="61"/>
      <c r="J289" s="63">
        <f>+G289+H289+I289</f>
        <v>0</v>
      </c>
    </row>
    <row r="290" spans="1:10">
      <c r="A290" s="29"/>
      <c r="B290" s="29"/>
      <c r="C290" s="29"/>
      <c r="D290" s="29"/>
      <c r="E290" s="36"/>
      <c r="F290" s="36"/>
      <c r="G290" s="29"/>
      <c r="H290" s="63"/>
      <c r="I290" s="61"/>
      <c r="J290" s="63">
        <f>+G290+H290+I290</f>
        <v>0</v>
      </c>
    </row>
    <row r="291" spans="1:10">
      <c r="A291" s="29"/>
      <c r="B291" s="29"/>
      <c r="C291" s="29"/>
      <c r="D291" s="29"/>
      <c r="E291" s="36"/>
      <c r="F291" s="36"/>
      <c r="G291" s="29"/>
      <c r="H291" s="63"/>
      <c r="I291" s="61"/>
      <c r="J291" s="63">
        <f>+G291+H291+I291</f>
        <v>0</v>
      </c>
    </row>
    <row r="292" spans="1:10">
      <c r="A292" s="29"/>
      <c r="B292" s="29"/>
      <c r="C292" s="29"/>
      <c r="D292" s="29"/>
      <c r="E292" s="36"/>
      <c r="F292" s="36"/>
      <c r="G292" s="29"/>
      <c r="H292" s="63"/>
      <c r="I292" s="61"/>
      <c r="J292" s="63">
        <f>+G292+H292+I292</f>
        <v>0</v>
      </c>
    </row>
    <row r="293" spans="1:10">
      <c r="A293" s="29"/>
      <c r="B293" s="29"/>
      <c r="C293" s="29"/>
      <c r="D293" s="29"/>
      <c r="E293" s="36"/>
      <c r="F293" s="36"/>
      <c r="G293" s="29"/>
      <c r="H293" s="63"/>
      <c r="I293" s="61"/>
      <c r="J293" s="63">
        <f>+G293+H293+I293</f>
        <v>0</v>
      </c>
    </row>
    <row r="294" spans="1:10">
      <c r="A294" s="29"/>
      <c r="B294" s="29"/>
      <c r="C294" s="29"/>
      <c r="D294" s="29"/>
      <c r="E294" s="36"/>
      <c r="F294" s="36"/>
      <c r="G294" s="29"/>
      <c r="H294" s="63"/>
      <c r="I294" s="61"/>
      <c r="J294" s="63">
        <f>+G294+H294+I294</f>
        <v>0</v>
      </c>
    </row>
    <row r="295" spans="1:10">
      <c r="A295" s="29"/>
      <c r="B295" s="29"/>
      <c r="C295" s="29"/>
      <c r="D295" s="29"/>
      <c r="E295" s="36"/>
      <c r="F295" s="36"/>
      <c r="G295" s="29"/>
      <c r="H295" s="63"/>
      <c r="I295" s="61"/>
      <c r="J295" s="63">
        <f>+G295+H295+I295</f>
        <v>0</v>
      </c>
    </row>
    <row r="296" spans="1:10">
      <c r="A296" s="29"/>
      <c r="B296" s="29"/>
      <c r="C296" s="29"/>
      <c r="D296" s="29"/>
      <c r="E296" s="36"/>
      <c r="F296" s="36"/>
      <c r="G296" s="29"/>
      <c r="H296" s="63"/>
      <c r="I296" s="61"/>
      <c r="J296" s="63">
        <f>+G296+H296+I296</f>
        <v>0</v>
      </c>
    </row>
    <row r="297" spans="1:10">
      <c r="A297" s="29"/>
      <c r="B297" s="29"/>
      <c r="C297" s="29"/>
      <c r="D297" s="29"/>
      <c r="E297" s="36"/>
      <c r="F297" s="36"/>
      <c r="G297" s="29"/>
      <c r="H297" s="63"/>
      <c r="I297" s="61"/>
      <c r="J297" s="63">
        <f>+G297+H297+I297</f>
        <v>0</v>
      </c>
    </row>
    <row r="298" spans="1:10">
      <c r="A298" s="29"/>
      <c r="B298" s="29"/>
      <c r="C298" s="29"/>
      <c r="D298" s="29"/>
      <c r="E298" s="36"/>
      <c r="F298" s="36"/>
      <c r="G298" s="29"/>
      <c r="H298" s="63"/>
      <c r="I298" s="61"/>
      <c r="J298" s="63">
        <f>+G298+H298+I298</f>
        <v>0</v>
      </c>
    </row>
    <row r="299" spans="1:10">
      <c r="A299" s="29"/>
      <c r="B299" s="29"/>
      <c r="C299" s="29"/>
      <c r="D299" s="29"/>
      <c r="E299" s="36"/>
      <c r="F299" s="36"/>
      <c r="G299" s="29"/>
      <c r="H299" s="63"/>
      <c r="I299" s="61"/>
      <c r="J299" s="63">
        <f>+G299+H299+I299</f>
        <v>0</v>
      </c>
    </row>
    <row r="300" spans="1:10">
      <c r="A300" s="29"/>
      <c r="B300" s="29"/>
      <c r="C300" s="29"/>
      <c r="D300" s="29"/>
      <c r="E300" s="36"/>
      <c r="F300" s="36"/>
      <c r="G300" s="29"/>
      <c r="H300" s="63"/>
      <c r="I300" s="61"/>
      <c r="J300" s="63">
        <f>+G300+H300+I300</f>
        <v>0</v>
      </c>
    </row>
    <row r="301" spans="1:10">
      <c r="A301" s="29"/>
      <c r="B301" s="29"/>
      <c r="C301" s="29"/>
      <c r="D301" s="29"/>
      <c r="E301" s="36"/>
      <c r="F301" s="36"/>
      <c r="G301" s="29"/>
      <c r="H301" s="63"/>
      <c r="I301" s="61"/>
      <c r="J301" s="63">
        <f>+G301+H301+I301</f>
        <v>0</v>
      </c>
    </row>
    <row r="302" spans="1:10">
      <c r="A302" s="29"/>
      <c r="B302" s="29"/>
      <c r="C302" s="29"/>
      <c r="D302" s="29"/>
      <c r="E302" s="36"/>
      <c r="F302" s="36"/>
      <c r="G302" s="29"/>
      <c r="H302" s="63"/>
      <c r="I302" s="61"/>
      <c r="J302" s="63">
        <f>+G302+H302+I302</f>
        <v>0</v>
      </c>
    </row>
    <row r="303" spans="1:10">
      <c r="A303" s="29"/>
      <c r="B303" s="29"/>
      <c r="C303" s="29"/>
      <c r="D303" s="29"/>
      <c r="E303" s="36"/>
      <c r="F303" s="36"/>
      <c r="G303" s="29"/>
      <c r="H303" s="63"/>
      <c r="I303" s="61"/>
      <c r="J303" s="63">
        <f>+G303+H303+I303</f>
        <v>0</v>
      </c>
    </row>
    <row r="304" spans="1:10">
      <c r="A304" s="29"/>
      <c r="B304" s="29"/>
      <c r="C304" s="29"/>
      <c r="D304" s="29"/>
      <c r="E304" s="36"/>
      <c r="F304" s="36"/>
      <c r="G304" s="29"/>
      <c r="H304" s="63"/>
      <c r="I304" s="61"/>
      <c r="J304" s="63">
        <f>+G304+H304+I304</f>
        <v>0</v>
      </c>
    </row>
    <row r="305" spans="1:10">
      <c r="A305" s="29"/>
      <c r="B305" s="29"/>
      <c r="C305" s="29"/>
      <c r="D305" s="29"/>
      <c r="E305" s="36"/>
      <c r="F305" s="36"/>
      <c r="G305" s="29"/>
      <c r="H305" s="63"/>
      <c r="I305" s="61"/>
      <c r="J305" s="63">
        <f>+G305+H305+I305</f>
        <v>0</v>
      </c>
    </row>
    <row r="306" spans="1:10">
      <c r="A306" s="29"/>
      <c r="B306" s="29"/>
      <c r="C306" s="29"/>
      <c r="D306" s="29"/>
      <c r="E306" s="36"/>
      <c r="F306" s="36"/>
      <c r="G306" s="29"/>
      <c r="H306" s="63"/>
      <c r="I306" s="61"/>
      <c r="J306" s="63">
        <f>+G306+H306+I306</f>
        <v>0</v>
      </c>
    </row>
    <row r="307" spans="1:10">
      <c r="A307" s="29"/>
      <c r="B307" s="29"/>
      <c r="C307" s="29"/>
      <c r="D307" s="29"/>
      <c r="E307" s="36"/>
      <c r="F307" s="36"/>
      <c r="G307" s="29"/>
      <c r="H307" s="63"/>
      <c r="I307" s="61"/>
      <c r="J307" s="63">
        <f>+G307+H307+I307</f>
        <v>0</v>
      </c>
    </row>
    <row r="308" spans="1:10">
      <c r="A308" s="29"/>
      <c r="B308" s="29"/>
      <c r="C308" s="29"/>
      <c r="D308" s="29"/>
      <c r="E308" s="36"/>
      <c r="F308" s="36"/>
      <c r="G308" s="29"/>
      <c r="H308" s="63"/>
      <c r="I308" s="61"/>
      <c r="J308" s="63">
        <f>+G308+H308+I308</f>
        <v>0</v>
      </c>
    </row>
    <row r="309" spans="1:10">
      <c r="A309" s="29"/>
      <c r="B309" s="29"/>
      <c r="C309" s="29"/>
      <c r="D309" s="29"/>
      <c r="E309" s="36"/>
      <c r="F309" s="36"/>
      <c r="G309" s="29"/>
      <c r="H309" s="63"/>
      <c r="I309" s="61"/>
      <c r="J309" s="63">
        <f>+G309+H309+I309</f>
        <v>0</v>
      </c>
    </row>
    <row r="310" spans="1:10">
      <c r="A310" s="29"/>
      <c r="B310" s="29"/>
      <c r="C310" s="29"/>
      <c r="D310" s="29"/>
      <c r="E310" s="36"/>
      <c r="F310" s="36"/>
      <c r="G310" s="29"/>
      <c r="H310" s="63"/>
      <c r="I310" s="61"/>
      <c r="J310" s="63">
        <f>+G310+H310+I310</f>
        <v>0</v>
      </c>
    </row>
    <row r="311" spans="1:10">
      <c r="A311" s="29"/>
      <c r="B311" s="29"/>
      <c r="C311" s="29"/>
      <c r="D311" s="29"/>
      <c r="E311" s="36"/>
      <c r="F311" s="36"/>
      <c r="G311" s="29"/>
      <c r="H311" s="63"/>
      <c r="I311" s="61"/>
      <c r="J311" s="63">
        <f>+G311+H311+I311</f>
        <v>0</v>
      </c>
    </row>
    <row r="312" spans="1:10">
      <c r="A312" s="29"/>
      <c r="B312" s="29"/>
      <c r="C312" s="29"/>
      <c r="D312" s="29"/>
      <c r="E312" s="36"/>
      <c r="F312" s="36"/>
      <c r="G312" s="29"/>
      <c r="H312" s="63"/>
      <c r="I312" s="61"/>
      <c r="J312" s="63">
        <f>+G312+H312+I312</f>
        <v>0</v>
      </c>
    </row>
    <row r="313" spans="1:10">
      <c r="A313" s="29"/>
      <c r="B313" s="29"/>
      <c r="C313" s="29"/>
      <c r="D313" s="29"/>
      <c r="E313" s="36"/>
      <c r="F313" s="36"/>
      <c r="G313" s="29"/>
      <c r="H313" s="63"/>
      <c r="I313" s="61"/>
      <c r="J313" s="63">
        <f>+G313+H313+I313</f>
        <v>0</v>
      </c>
    </row>
    <row r="314" spans="1:10">
      <c r="A314" s="29"/>
      <c r="B314" s="29"/>
      <c r="C314" s="29"/>
      <c r="D314" s="29"/>
      <c r="E314" s="36"/>
      <c r="F314" s="36"/>
      <c r="G314" s="29"/>
      <c r="H314" s="63"/>
      <c r="I314" s="61"/>
      <c r="J314" s="63">
        <f>+G314+H314+I314</f>
        <v>0</v>
      </c>
    </row>
    <row r="315" spans="1:10">
      <c r="A315" s="29"/>
      <c r="B315" s="29"/>
      <c r="C315" s="29"/>
      <c r="D315" s="29"/>
      <c r="E315" s="36"/>
      <c r="F315" s="36"/>
      <c r="G315" s="29"/>
      <c r="H315" s="63"/>
      <c r="I315" s="61"/>
      <c r="J315" s="63">
        <f>+G315+H315+I315</f>
        <v>0</v>
      </c>
    </row>
    <row r="316" spans="1:10">
      <c r="A316" s="29"/>
      <c r="B316" s="29"/>
      <c r="C316" s="29"/>
      <c r="D316" s="29"/>
      <c r="E316" s="36"/>
      <c r="F316" s="36"/>
      <c r="G316" s="29"/>
      <c r="H316" s="63"/>
      <c r="I316" s="61"/>
      <c r="J316" s="63">
        <f>+G316+H316+I316</f>
        <v>0</v>
      </c>
    </row>
    <row r="317" spans="1:10">
      <c r="A317" s="29"/>
      <c r="B317" s="29"/>
      <c r="C317" s="29"/>
      <c r="D317" s="29"/>
      <c r="E317" s="36"/>
      <c r="F317" s="36"/>
      <c r="G317" s="29"/>
      <c r="H317" s="63"/>
      <c r="I317" s="61"/>
      <c r="J317" s="63">
        <f>+G317+H317+I317</f>
        <v>0</v>
      </c>
    </row>
    <row r="318" spans="1:10">
      <c r="A318" s="29"/>
      <c r="B318" s="29"/>
      <c r="C318" s="29"/>
      <c r="D318" s="29"/>
      <c r="E318" s="36"/>
      <c r="F318" s="36"/>
      <c r="G318" s="29"/>
      <c r="H318" s="63"/>
      <c r="I318" s="61"/>
      <c r="J318" s="63">
        <f>+G318+H318+I318</f>
        <v>0</v>
      </c>
    </row>
    <row r="319" spans="1:10">
      <c r="A319" s="29"/>
      <c r="B319" s="29"/>
      <c r="C319" s="29"/>
      <c r="D319" s="29"/>
      <c r="E319" s="36"/>
      <c r="F319" s="36"/>
      <c r="G319" s="29"/>
      <c r="H319" s="63"/>
      <c r="I319" s="61"/>
      <c r="J319" s="63">
        <f>+G319+H319+I319</f>
        <v>0</v>
      </c>
    </row>
    <row r="320" spans="1:10">
      <c r="A320" s="29"/>
      <c r="B320" s="29"/>
      <c r="C320" s="29"/>
      <c r="D320" s="29"/>
      <c r="E320" s="36"/>
      <c r="F320" s="36"/>
      <c r="G320" s="29"/>
      <c r="H320" s="63"/>
      <c r="I320" s="61"/>
      <c r="J320" s="63">
        <f>+G320+H320+I320</f>
        <v>0</v>
      </c>
    </row>
    <row r="321" spans="1:10">
      <c r="A321" s="29"/>
      <c r="B321" s="29"/>
      <c r="C321" s="29"/>
      <c r="D321" s="29"/>
      <c r="E321" s="36"/>
      <c r="F321" s="36"/>
      <c r="G321" s="29"/>
      <c r="H321" s="63"/>
      <c r="I321" s="61"/>
      <c r="J321" s="63">
        <f>+G321+H321+I321</f>
        <v>0</v>
      </c>
    </row>
    <row r="322" spans="1:10">
      <c r="A322" s="29"/>
      <c r="B322" s="29"/>
      <c r="C322" s="29"/>
      <c r="D322" s="29"/>
      <c r="E322" s="36"/>
      <c r="F322" s="36"/>
      <c r="G322" s="29"/>
      <c r="H322" s="63"/>
      <c r="I322" s="61"/>
      <c r="J322" s="63">
        <f>+G322+H322+I322</f>
        <v>0</v>
      </c>
    </row>
    <row r="323" spans="1:10">
      <c r="A323" s="29"/>
      <c r="B323" s="29"/>
      <c r="C323" s="29"/>
      <c r="D323" s="29"/>
      <c r="E323" s="36"/>
      <c r="F323" s="36"/>
      <c r="G323" s="29"/>
      <c r="H323" s="63"/>
      <c r="I323" s="61"/>
      <c r="J323" s="63">
        <f>+G323+H323+I323</f>
        <v>0</v>
      </c>
    </row>
    <row r="324" spans="1:10">
      <c r="A324" s="29"/>
      <c r="B324" s="29"/>
      <c r="C324" s="29"/>
      <c r="D324" s="29"/>
      <c r="E324" s="36"/>
      <c r="F324" s="36"/>
      <c r="G324" s="29"/>
      <c r="H324" s="63"/>
      <c r="I324" s="61"/>
      <c r="J324" s="63">
        <f>+G324+H324+I324</f>
        <v>0</v>
      </c>
    </row>
    <row r="325" spans="1:10">
      <c r="A325" s="29"/>
      <c r="B325" s="29"/>
      <c r="C325" s="29"/>
      <c r="D325" s="29"/>
      <c r="E325" s="36"/>
      <c r="F325" s="36"/>
      <c r="G325" s="29"/>
      <c r="H325" s="63"/>
      <c r="I325" s="61"/>
      <c r="J325" s="63">
        <f>+G325+H325+I325</f>
        <v>0</v>
      </c>
    </row>
    <row r="326" spans="1:10">
      <c r="A326" s="29"/>
      <c r="B326" s="29"/>
      <c r="C326" s="29"/>
      <c r="D326" s="29"/>
      <c r="E326" s="36"/>
      <c r="F326" s="36"/>
      <c r="G326" s="29"/>
      <c r="H326" s="63"/>
      <c r="I326" s="61"/>
      <c r="J326" s="63">
        <f>+G326+H326+I326</f>
        <v>0</v>
      </c>
    </row>
    <row r="327" spans="1:10">
      <c r="A327" s="29"/>
      <c r="B327" s="29"/>
      <c r="C327" s="29"/>
      <c r="D327" s="29"/>
      <c r="E327" s="36"/>
      <c r="F327" s="36"/>
      <c r="G327" s="29"/>
      <c r="H327" s="63"/>
      <c r="I327" s="61"/>
      <c r="J327" s="63">
        <f>+G327+H327+I327</f>
        <v>0</v>
      </c>
    </row>
    <row r="328" spans="1:10">
      <c r="A328" s="29"/>
      <c r="B328" s="29"/>
      <c r="C328" s="29"/>
      <c r="D328" s="29"/>
      <c r="E328" s="36"/>
      <c r="F328" s="36"/>
      <c r="G328" s="29"/>
      <c r="H328" s="63"/>
      <c r="I328" s="61"/>
      <c r="J328" s="63">
        <f>+G328+H328+I328</f>
        <v>0</v>
      </c>
    </row>
    <row r="329" spans="1:10">
      <c r="A329" s="29"/>
      <c r="B329" s="29"/>
      <c r="C329" s="29"/>
      <c r="D329" s="29"/>
      <c r="E329" s="36"/>
      <c r="F329" s="36"/>
      <c r="G329" s="29"/>
      <c r="H329" s="63"/>
      <c r="I329" s="61"/>
      <c r="J329" s="63">
        <f>+G329+H329+I329</f>
        <v>0</v>
      </c>
    </row>
    <row r="330" spans="1:10">
      <c r="A330" s="29"/>
      <c r="B330" s="29"/>
      <c r="C330" s="29"/>
      <c r="D330" s="29"/>
      <c r="E330" s="36"/>
      <c r="F330" s="36"/>
      <c r="G330" s="29"/>
      <c r="H330" s="63"/>
      <c r="I330" s="61"/>
      <c r="J330" s="63">
        <f>+G330+H330+I330</f>
        <v>0</v>
      </c>
    </row>
    <row r="331" spans="1:10">
      <c r="A331" s="29"/>
      <c r="B331" s="29"/>
      <c r="C331" s="29"/>
      <c r="D331" s="29"/>
      <c r="E331" s="36"/>
      <c r="F331" s="36"/>
      <c r="G331" s="29"/>
      <c r="H331" s="63"/>
      <c r="I331" s="61"/>
      <c r="J331" s="63">
        <f>+G331+H331+I331</f>
        <v>0</v>
      </c>
    </row>
    <row r="332" spans="1:10">
      <c r="A332" s="29"/>
      <c r="B332" s="29"/>
      <c r="C332" s="29"/>
      <c r="D332" s="29"/>
      <c r="E332" s="36"/>
      <c r="F332" s="36"/>
      <c r="G332" s="29"/>
      <c r="H332" s="63"/>
      <c r="I332" s="61"/>
      <c r="J332" s="63">
        <f>+G332+H332+I332</f>
        <v>0</v>
      </c>
    </row>
    <row r="333" spans="1:10">
      <c r="A333" s="29"/>
      <c r="B333" s="29"/>
      <c r="C333" s="29"/>
      <c r="D333" s="29"/>
      <c r="E333" s="36"/>
      <c r="F333" s="36"/>
      <c r="G333" s="29"/>
      <c r="H333" s="63"/>
      <c r="I333" s="61"/>
      <c r="J333" s="63">
        <f>+G333+H333+I333</f>
        <v>0</v>
      </c>
    </row>
    <row r="334" spans="1:10">
      <c r="A334" s="29"/>
      <c r="B334" s="29"/>
      <c r="C334" s="29"/>
      <c r="D334" s="29"/>
      <c r="E334" s="36"/>
      <c r="F334" s="36"/>
      <c r="G334" s="29"/>
      <c r="H334" s="63"/>
      <c r="I334" s="61"/>
      <c r="J334" s="63">
        <f>+G334+H334+I334</f>
        <v>0</v>
      </c>
    </row>
    <row r="335" spans="1:10">
      <c r="A335" s="29"/>
      <c r="B335" s="29"/>
      <c r="C335" s="29"/>
      <c r="D335" s="29"/>
      <c r="E335" s="36"/>
      <c r="F335" s="36"/>
      <c r="G335" s="29"/>
      <c r="H335" s="63"/>
      <c r="I335" s="61"/>
      <c r="J335" s="63">
        <f>+G335+H335+I335</f>
        <v>0</v>
      </c>
    </row>
    <row r="336" spans="1:10">
      <c r="A336" s="29"/>
      <c r="B336" s="29"/>
      <c r="C336" s="29"/>
      <c r="D336" s="29"/>
      <c r="E336" s="36"/>
      <c r="F336" s="36"/>
      <c r="G336" s="29"/>
      <c r="H336" s="63"/>
      <c r="I336" s="61"/>
      <c r="J336" s="63">
        <f>+G336+H336+I336</f>
        <v>0</v>
      </c>
    </row>
    <row r="337" spans="1:10">
      <c r="A337" s="29"/>
      <c r="B337" s="29"/>
      <c r="C337" s="29"/>
      <c r="D337" s="29"/>
      <c r="E337" s="36"/>
      <c r="F337" s="36"/>
      <c r="G337" s="29"/>
      <c r="H337" s="63"/>
      <c r="I337" s="61"/>
      <c r="J337" s="63">
        <f>+G337+H337+I337</f>
        <v>0</v>
      </c>
    </row>
    <row r="338" spans="1:10">
      <c r="A338" s="29"/>
      <c r="B338" s="29"/>
      <c r="C338" s="29"/>
      <c r="D338" s="29"/>
      <c r="E338" s="36"/>
      <c r="F338" s="36"/>
      <c r="G338" s="29"/>
      <c r="H338" s="63"/>
      <c r="I338" s="61"/>
      <c r="J338" s="63">
        <f>+G338+H338+I338</f>
        <v>0</v>
      </c>
    </row>
    <row r="339" spans="1:10">
      <c r="A339" s="29"/>
      <c r="B339" s="29"/>
      <c r="C339" s="29"/>
      <c r="D339" s="29"/>
      <c r="E339" s="36"/>
      <c r="F339" s="36"/>
      <c r="G339" s="29"/>
      <c r="H339" s="63"/>
      <c r="I339" s="61"/>
      <c r="J339" s="63">
        <f>+G339+H339+I339</f>
        <v>0</v>
      </c>
    </row>
    <row r="340" spans="1:10">
      <c r="A340" s="29"/>
      <c r="B340" s="29"/>
      <c r="C340" s="29"/>
      <c r="D340" s="29"/>
      <c r="E340" s="36"/>
      <c r="F340" s="36"/>
      <c r="G340" s="29"/>
      <c r="H340" s="63"/>
      <c r="I340" s="61"/>
      <c r="J340" s="63">
        <f>+G340+H340+I340</f>
        <v>0</v>
      </c>
    </row>
    <row r="341" spans="1:10">
      <c r="A341" s="29"/>
      <c r="B341" s="29"/>
      <c r="C341" s="29"/>
      <c r="D341" s="29"/>
      <c r="E341" s="36"/>
      <c r="F341" s="36"/>
      <c r="G341" s="29"/>
      <c r="H341" s="63"/>
      <c r="I341" s="61"/>
      <c r="J341" s="63">
        <f>+G341+H341+I341</f>
        <v>0</v>
      </c>
    </row>
    <row r="342" spans="1:10">
      <c r="A342" s="29"/>
      <c r="B342" s="29"/>
      <c r="C342" s="29"/>
      <c r="D342" s="29"/>
      <c r="E342" s="36"/>
      <c r="F342" s="36"/>
      <c r="G342" s="29"/>
      <c r="H342" s="63"/>
      <c r="I342" s="61"/>
      <c r="J342" s="63">
        <f>+G342+H342+I342</f>
        <v>0</v>
      </c>
    </row>
    <row r="343" spans="1:10">
      <c r="A343" s="29"/>
      <c r="B343" s="29"/>
      <c r="C343" s="29"/>
      <c r="D343" s="29"/>
      <c r="E343" s="36"/>
      <c r="F343" s="36"/>
      <c r="G343" s="29"/>
      <c r="H343" s="63"/>
      <c r="I343" s="61"/>
      <c r="J343" s="63">
        <f>+G343+H343+I343</f>
        <v>0</v>
      </c>
    </row>
    <row r="344" spans="1:10">
      <c r="A344" s="29"/>
      <c r="B344" s="29"/>
      <c r="C344" s="29"/>
      <c r="D344" s="29"/>
      <c r="E344" s="36"/>
      <c r="F344" s="36"/>
      <c r="G344" s="29"/>
      <c r="H344" s="63"/>
      <c r="I344" s="61"/>
      <c r="J344" s="63">
        <f>+G344+H344+I344</f>
        <v>0</v>
      </c>
    </row>
    <row r="345" spans="1:10">
      <c r="A345" s="29"/>
      <c r="B345" s="29"/>
      <c r="C345" s="29"/>
      <c r="D345" s="29"/>
      <c r="E345" s="36"/>
      <c r="F345" s="36"/>
      <c r="G345" s="29"/>
      <c r="H345" s="63"/>
      <c r="I345" s="61"/>
      <c r="J345" s="63">
        <f>+G345+H345+I345</f>
        <v>0</v>
      </c>
    </row>
    <row r="346" spans="1:10">
      <c r="A346" s="29"/>
      <c r="B346" s="29"/>
      <c r="C346" s="29"/>
      <c r="D346" s="29"/>
      <c r="E346" s="36"/>
      <c r="F346" s="36"/>
      <c r="G346" s="29"/>
      <c r="H346" s="63"/>
      <c r="I346" s="61"/>
      <c r="J346" s="63">
        <f>+G346+H346+I346</f>
        <v>0</v>
      </c>
    </row>
    <row r="347" spans="1:10">
      <c r="A347" s="29"/>
      <c r="B347" s="29"/>
      <c r="C347" s="29"/>
      <c r="D347" s="29"/>
      <c r="E347" s="36"/>
      <c r="F347" s="36"/>
      <c r="G347" s="29"/>
      <c r="H347" s="63"/>
      <c r="I347" s="61"/>
      <c r="J347" s="63">
        <f>+G347+H347+I347</f>
        <v>0</v>
      </c>
    </row>
    <row r="348" spans="1:10">
      <c r="A348" s="29"/>
      <c r="B348" s="29"/>
      <c r="C348" s="29"/>
      <c r="D348" s="29"/>
      <c r="E348" s="36"/>
      <c r="F348" s="36"/>
      <c r="G348" s="29"/>
      <c r="H348" s="63"/>
      <c r="I348" s="61"/>
      <c r="J348" s="63">
        <f>+G348+H348+I348</f>
        <v>0</v>
      </c>
    </row>
    <row r="349" spans="1:10">
      <c r="A349" s="29"/>
      <c r="B349" s="29"/>
      <c r="C349" s="29"/>
      <c r="D349" s="29"/>
      <c r="E349" s="36"/>
      <c r="F349" s="36"/>
      <c r="G349" s="29"/>
      <c r="H349" s="63"/>
      <c r="I349" s="61"/>
      <c r="J349" s="63">
        <f>+G349+H349+I349</f>
        <v>0</v>
      </c>
    </row>
    <row r="350" spans="1:10">
      <c r="A350" s="29"/>
      <c r="B350" s="29"/>
      <c r="C350" s="29"/>
      <c r="D350" s="29"/>
      <c r="E350" s="36"/>
      <c r="F350" s="36"/>
      <c r="G350" s="29"/>
      <c r="H350" s="63"/>
      <c r="I350" s="61"/>
      <c r="J350" s="63">
        <f>+G350+H350+I350</f>
        <v>0</v>
      </c>
    </row>
    <row r="351" spans="1:10">
      <c r="A351" s="29"/>
      <c r="B351" s="29"/>
      <c r="C351" s="29"/>
      <c r="D351" s="29"/>
      <c r="E351" s="36"/>
      <c r="F351" s="36"/>
      <c r="G351" s="29"/>
      <c r="H351" s="63"/>
      <c r="I351" s="61"/>
      <c r="J351" s="63">
        <f>+G351+H351+I351</f>
        <v>0</v>
      </c>
    </row>
    <row r="352" spans="1:10">
      <c r="A352" s="29"/>
      <c r="B352" s="29"/>
      <c r="C352" s="29"/>
      <c r="D352" s="29"/>
      <c r="E352" s="36"/>
      <c r="F352" s="36"/>
      <c r="G352" s="29"/>
      <c r="H352" s="63"/>
      <c r="I352" s="61"/>
      <c r="J352" s="63">
        <f>+G352+H352+I352</f>
        <v>0</v>
      </c>
    </row>
    <row r="353" spans="1:10">
      <c r="A353" s="29"/>
      <c r="B353" s="29"/>
      <c r="C353" s="29"/>
      <c r="D353" s="29"/>
      <c r="E353" s="36"/>
      <c r="F353" s="36"/>
      <c r="G353" s="29"/>
      <c r="H353" s="63"/>
      <c r="I353" s="61"/>
      <c r="J353" s="63">
        <f>+G353+H353+I353</f>
        <v>0</v>
      </c>
    </row>
    <row r="354" spans="1:10">
      <c r="A354" s="29"/>
      <c r="B354" s="29"/>
      <c r="C354" s="29"/>
      <c r="D354" s="29"/>
      <c r="E354" s="36"/>
      <c r="F354" s="36"/>
      <c r="G354" s="29"/>
      <c r="H354" s="63"/>
      <c r="I354" s="61"/>
      <c r="J354" s="63">
        <f>+G354+H354+I354</f>
        <v>0</v>
      </c>
    </row>
    <row r="355" spans="1:10">
      <c r="A355" s="29"/>
      <c r="B355" s="29"/>
      <c r="C355" s="29"/>
      <c r="D355" s="29"/>
      <c r="E355" s="36"/>
      <c r="F355" s="36"/>
      <c r="G355" s="29"/>
      <c r="H355" s="63"/>
      <c r="I355" s="61"/>
      <c r="J355" s="63">
        <f>+G355+H355+I355</f>
        <v>0</v>
      </c>
    </row>
    <row r="356" spans="1:10">
      <c r="A356" s="29"/>
      <c r="B356" s="29"/>
      <c r="C356" s="29"/>
      <c r="D356" s="29"/>
      <c r="E356" s="36"/>
      <c r="F356" s="36"/>
      <c r="G356" s="29"/>
      <c r="H356" s="63"/>
      <c r="I356" s="61"/>
      <c r="J356" s="63">
        <f>+G356+H356+I356</f>
        <v>0</v>
      </c>
    </row>
    <row r="357" spans="1:10">
      <c r="A357" s="29"/>
      <c r="B357" s="29"/>
      <c r="C357" s="29"/>
      <c r="D357" s="29"/>
      <c r="E357" s="36"/>
      <c r="F357" s="36"/>
      <c r="G357" s="29"/>
      <c r="H357" s="63"/>
      <c r="I357" s="61"/>
      <c r="J357" s="63">
        <f>+G357+H357+I357</f>
        <v>0</v>
      </c>
    </row>
    <row r="358" spans="1:10">
      <c r="A358" s="29"/>
      <c r="B358" s="29"/>
      <c r="C358" s="29"/>
      <c r="D358" s="29"/>
      <c r="E358" s="36"/>
      <c r="F358" s="36"/>
      <c r="G358" s="29"/>
      <c r="H358" s="63"/>
      <c r="I358" s="61"/>
      <c r="J358" s="63">
        <f>+G358+H358+I358</f>
        <v>0</v>
      </c>
    </row>
    <row r="359" spans="1:10">
      <c r="A359" s="29"/>
      <c r="B359" s="29"/>
      <c r="C359" s="29"/>
      <c r="D359" s="29"/>
      <c r="E359" s="36"/>
      <c r="F359" s="36"/>
      <c r="G359" s="29"/>
      <c r="H359" s="63"/>
      <c r="I359" s="61"/>
      <c r="J359" s="63">
        <f>+G359+H359+I359</f>
        <v>0</v>
      </c>
    </row>
    <row r="360" spans="1:10">
      <c r="A360" s="29"/>
      <c r="B360" s="29"/>
      <c r="C360" s="29"/>
      <c r="D360" s="29"/>
      <c r="E360" s="36"/>
      <c r="F360" s="36"/>
      <c r="G360" s="29"/>
      <c r="H360" s="63"/>
      <c r="I360" s="61"/>
      <c r="J360" s="63">
        <f>+G360+H360+I360</f>
        <v>0</v>
      </c>
    </row>
    <row r="361" spans="1:10">
      <c r="A361" s="29"/>
      <c r="B361" s="29"/>
      <c r="C361" s="29"/>
      <c r="D361" s="29"/>
      <c r="E361" s="36"/>
      <c r="F361" s="36"/>
      <c r="G361" s="29"/>
      <c r="H361" s="63"/>
      <c r="I361" s="61"/>
      <c r="J361" s="63">
        <f>+G361+H361+I361</f>
        <v>0</v>
      </c>
    </row>
    <row r="362" spans="1:10">
      <c r="A362" s="29"/>
      <c r="B362" s="29"/>
      <c r="C362" s="29"/>
      <c r="D362" s="29"/>
      <c r="E362" s="36"/>
      <c r="F362" s="36"/>
      <c r="G362" s="29"/>
      <c r="H362" s="63"/>
      <c r="I362" s="61"/>
      <c r="J362" s="63">
        <f>+G362+H362+I362</f>
        <v>0</v>
      </c>
    </row>
    <row r="363" spans="1:10">
      <c r="A363" s="29"/>
      <c r="B363" s="29"/>
      <c r="C363" s="29"/>
      <c r="D363" s="29"/>
      <c r="E363" s="36"/>
      <c r="F363" s="36"/>
      <c r="G363" s="29"/>
      <c r="H363" s="63"/>
      <c r="I363" s="61"/>
      <c r="J363" s="63">
        <f>+G363+H363+I363</f>
        <v>0</v>
      </c>
    </row>
    <row r="364" spans="1:10">
      <c r="A364" s="29"/>
      <c r="B364" s="29"/>
      <c r="C364" s="29"/>
      <c r="D364" s="29"/>
      <c r="E364" s="36"/>
      <c r="F364" s="36"/>
      <c r="G364" s="29"/>
      <c r="H364" s="63"/>
      <c r="I364" s="61"/>
      <c r="J364" s="63">
        <f>+G364+H364+I364</f>
        <v>0</v>
      </c>
    </row>
    <row r="365" spans="1:10">
      <c r="A365" s="29"/>
      <c r="B365" s="29"/>
      <c r="C365" s="29"/>
      <c r="D365" s="29"/>
      <c r="E365" s="36"/>
      <c r="F365" s="36"/>
      <c r="G365" s="29"/>
      <c r="H365" s="63"/>
      <c r="I365" s="61"/>
      <c r="J365" s="63">
        <f>+G365+H365+I365</f>
        <v>0</v>
      </c>
    </row>
    <row r="366" spans="1:10">
      <c r="A366" s="29"/>
      <c r="B366" s="29"/>
      <c r="C366" s="29"/>
      <c r="D366" s="29"/>
      <c r="E366" s="36"/>
      <c r="F366" s="36"/>
      <c r="G366" s="29"/>
      <c r="H366" s="63"/>
      <c r="I366" s="61"/>
      <c r="J366" s="63">
        <f>+G366+H366+I366</f>
        <v>0</v>
      </c>
    </row>
    <row r="367" spans="1:10">
      <c r="A367" s="29"/>
      <c r="B367" s="29"/>
      <c r="C367" s="29"/>
      <c r="D367" s="29"/>
      <c r="E367" s="36"/>
      <c r="F367" s="36"/>
      <c r="G367" s="29"/>
      <c r="H367" s="63"/>
      <c r="I367" s="61"/>
      <c r="J367" s="63">
        <f>+G367+H367+I367</f>
        <v>0</v>
      </c>
    </row>
    <row r="368" spans="1:10">
      <c r="A368" s="29"/>
      <c r="B368" s="29"/>
      <c r="C368" s="29"/>
      <c r="D368" s="29"/>
      <c r="E368" s="36"/>
      <c r="F368" s="36"/>
      <c r="G368" s="29"/>
      <c r="H368" s="63"/>
      <c r="I368" s="61"/>
      <c r="J368" s="63">
        <f>+G368+H368+I368</f>
        <v>0</v>
      </c>
    </row>
    <row r="369" spans="1:10">
      <c r="A369" s="29"/>
      <c r="B369" s="29"/>
      <c r="C369" s="29"/>
      <c r="D369" s="29"/>
      <c r="E369" s="36"/>
      <c r="F369" s="36"/>
      <c r="G369" s="29"/>
      <c r="H369" s="63"/>
      <c r="I369" s="61"/>
      <c r="J369" s="63">
        <f>+G369+H369+I369</f>
        <v>0</v>
      </c>
    </row>
    <row r="370" spans="1:10">
      <c r="A370" s="29"/>
      <c r="B370" s="29"/>
      <c r="C370" s="29"/>
      <c r="D370" s="29"/>
      <c r="E370" s="36"/>
      <c r="F370" s="36"/>
      <c r="G370" s="29"/>
      <c r="H370" s="63"/>
      <c r="I370" s="61"/>
      <c r="J370" s="63">
        <f>+G370+H370+I370</f>
        <v>0</v>
      </c>
    </row>
    <row r="371" spans="1:10">
      <c r="A371" s="29"/>
      <c r="B371" s="29"/>
      <c r="C371" s="29"/>
      <c r="D371" s="29"/>
      <c r="E371" s="36"/>
      <c r="F371" s="36"/>
      <c r="G371" s="29"/>
      <c r="H371" s="63"/>
      <c r="I371" s="61"/>
      <c r="J371" s="63">
        <f>+G371+H371+I371</f>
        <v>0</v>
      </c>
    </row>
    <row r="372" spans="1:10">
      <c r="A372" s="29"/>
      <c r="B372" s="29"/>
      <c r="C372" s="29"/>
      <c r="D372" s="29"/>
      <c r="E372" s="36"/>
      <c r="F372" s="36"/>
      <c r="G372" s="29"/>
      <c r="H372" s="63"/>
      <c r="I372" s="61"/>
      <c r="J372" s="63">
        <f>+G372+H372+I372</f>
        <v>0</v>
      </c>
    </row>
    <row r="373" spans="1:10">
      <c r="A373" s="29"/>
      <c r="B373" s="29"/>
      <c r="C373" s="29"/>
      <c r="D373" s="29"/>
      <c r="E373" s="36"/>
      <c r="F373" s="36"/>
      <c r="G373" s="29"/>
      <c r="H373" s="63"/>
      <c r="I373" s="61"/>
      <c r="J373" s="63">
        <f>+G373+H373+I373</f>
        <v>0</v>
      </c>
    </row>
    <row r="374" spans="1:10">
      <c r="A374" s="29"/>
      <c r="B374" s="29"/>
      <c r="C374" s="29"/>
      <c r="D374" s="29"/>
      <c r="E374" s="36"/>
      <c r="F374" s="36"/>
      <c r="G374" s="29"/>
      <c r="H374" s="63"/>
      <c r="I374" s="61"/>
      <c r="J374" s="63">
        <f>+G374+H374+I374</f>
        <v>0</v>
      </c>
    </row>
    <row r="375" spans="1:10">
      <c r="A375" s="29"/>
      <c r="B375" s="29"/>
      <c r="C375" s="29"/>
      <c r="D375" s="29"/>
      <c r="E375" s="36"/>
      <c r="F375" s="36"/>
      <c r="G375" s="29"/>
      <c r="H375" s="63"/>
      <c r="I375" s="61"/>
      <c r="J375" s="63">
        <f>+G375+H375+I375</f>
        <v>0</v>
      </c>
    </row>
    <row r="376" spans="1:10">
      <c r="A376" s="29"/>
      <c r="B376" s="29"/>
      <c r="C376" s="29"/>
      <c r="D376" s="29"/>
      <c r="E376" s="36"/>
      <c r="F376" s="36"/>
      <c r="G376" s="29"/>
      <c r="H376" s="63"/>
      <c r="I376" s="61"/>
      <c r="J376" s="63">
        <f>+G376+H376+I376</f>
        <v>0</v>
      </c>
    </row>
    <row r="377" spans="1:10">
      <c r="A377" s="29"/>
      <c r="B377" s="29"/>
      <c r="C377" s="29"/>
      <c r="D377" s="29"/>
      <c r="E377" s="36"/>
      <c r="F377" s="36"/>
      <c r="G377" s="29"/>
      <c r="H377" s="63"/>
      <c r="I377" s="61"/>
      <c r="J377" s="63">
        <f>+G377+H377+I377</f>
        <v>0</v>
      </c>
    </row>
    <row r="378" spans="1:10">
      <c r="A378" s="29"/>
      <c r="B378" s="29"/>
      <c r="C378" s="29"/>
      <c r="D378" s="29"/>
      <c r="E378" s="36"/>
      <c r="F378" s="36"/>
      <c r="G378" s="29"/>
      <c r="H378" s="63"/>
      <c r="I378" s="61"/>
      <c r="J378" s="63">
        <f>+G378+H378+I378</f>
        <v>0</v>
      </c>
    </row>
    <row r="379" spans="1:10">
      <c r="A379" s="29"/>
      <c r="B379" s="29"/>
      <c r="C379" s="29"/>
      <c r="D379" s="29"/>
      <c r="E379" s="36"/>
      <c r="F379" s="36"/>
      <c r="G379" s="29"/>
      <c r="H379" s="63"/>
      <c r="I379" s="61"/>
      <c r="J379" s="63">
        <f>+G379+H379+I379</f>
        <v>0</v>
      </c>
    </row>
    <row r="380" spans="1:10">
      <c r="A380" s="29"/>
      <c r="B380" s="29"/>
      <c r="C380" s="29"/>
      <c r="D380" s="29"/>
      <c r="E380" s="36"/>
      <c r="F380" s="36"/>
      <c r="G380" s="29"/>
      <c r="H380" s="63"/>
      <c r="I380" s="61"/>
      <c r="J380" s="63">
        <f>+G380+H380+I380</f>
        <v>0</v>
      </c>
    </row>
    <row r="381" spans="1:10">
      <c r="A381" s="29"/>
      <c r="B381" s="29"/>
      <c r="C381" s="29"/>
      <c r="D381" s="29"/>
      <c r="E381" s="36"/>
      <c r="F381" s="36"/>
      <c r="G381" s="29"/>
      <c r="H381" s="63"/>
      <c r="I381" s="61"/>
      <c r="J381" s="63">
        <f>+G381+H381+I381</f>
        <v>0</v>
      </c>
    </row>
    <row r="382" spans="1:10">
      <c r="A382" s="29"/>
      <c r="B382" s="29"/>
      <c r="C382" s="29"/>
      <c r="D382" s="29"/>
      <c r="E382" s="36"/>
      <c r="F382" s="36"/>
      <c r="G382" s="29"/>
      <c r="H382" s="63"/>
      <c r="I382" s="61"/>
      <c r="J382" s="63">
        <f>+G382+H382+I382</f>
        <v>0</v>
      </c>
    </row>
    <row r="383" spans="1:10">
      <c r="A383" s="29"/>
      <c r="B383" s="29"/>
      <c r="C383" s="29"/>
      <c r="D383" s="29"/>
      <c r="E383" s="36"/>
      <c r="F383" s="36"/>
      <c r="G383" s="29"/>
      <c r="H383" s="63"/>
      <c r="I383" s="61"/>
      <c r="J383" s="63">
        <f>+G383+H383+I383</f>
        <v>0</v>
      </c>
    </row>
    <row r="384" spans="1:10">
      <c r="A384" s="29"/>
      <c r="B384" s="29"/>
      <c r="C384" s="29"/>
      <c r="D384" s="29"/>
      <c r="E384" s="36"/>
      <c r="F384" s="36"/>
      <c r="G384" s="29"/>
      <c r="H384" s="63"/>
      <c r="I384" s="61"/>
      <c r="J384" s="63">
        <f>+G384+H384+I384</f>
        <v>0</v>
      </c>
    </row>
    <row r="385" spans="1:10">
      <c r="A385" s="29"/>
      <c r="B385" s="29"/>
      <c r="C385" s="29"/>
      <c r="D385" s="29"/>
      <c r="E385" s="36"/>
      <c r="F385" s="36"/>
      <c r="G385" s="29"/>
      <c r="H385" s="63"/>
      <c r="I385" s="61"/>
      <c r="J385" s="63">
        <f>+G385+H385+I385</f>
        <v>0</v>
      </c>
    </row>
    <row r="386" spans="1:10">
      <c r="A386" s="29"/>
      <c r="B386" s="29"/>
      <c r="C386" s="29"/>
      <c r="D386" s="29"/>
      <c r="E386" s="36"/>
      <c r="F386" s="36"/>
      <c r="G386" s="29"/>
      <c r="H386" s="63"/>
      <c r="I386" s="61"/>
      <c r="J386" s="63">
        <f>+G386+H386+I386</f>
        <v>0</v>
      </c>
    </row>
    <row r="387" spans="1:10">
      <c r="A387" s="29"/>
      <c r="B387" s="29"/>
      <c r="C387" s="29"/>
      <c r="D387" s="29"/>
      <c r="E387" s="36"/>
      <c r="F387" s="36"/>
      <c r="G387" s="29"/>
      <c r="H387" s="63"/>
      <c r="I387" s="61"/>
      <c r="J387" s="63">
        <f>+G387+H387+I387</f>
        <v>0</v>
      </c>
    </row>
    <row r="388" spans="1:10">
      <c r="A388" s="29"/>
      <c r="B388" s="29"/>
      <c r="C388" s="29"/>
      <c r="D388" s="29"/>
      <c r="E388" s="36"/>
      <c r="F388" s="36"/>
      <c r="G388" s="29"/>
      <c r="H388" s="63"/>
      <c r="I388" s="61"/>
      <c r="J388" s="63">
        <f>+G388+H388+I388</f>
        <v>0</v>
      </c>
    </row>
    <row r="389" spans="1:10">
      <c r="A389" s="29"/>
      <c r="B389" s="29"/>
      <c r="C389" s="29"/>
      <c r="D389" s="29"/>
      <c r="E389" s="36"/>
      <c r="F389" s="36"/>
      <c r="G389" s="29"/>
      <c r="H389" s="63"/>
      <c r="I389" s="61"/>
      <c r="J389" s="63">
        <f>+G389+H389+I389</f>
        <v>0</v>
      </c>
    </row>
    <row r="390" spans="1:10">
      <c r="A390" s="29"/>
      <c r="B390" s="29"/>
      <c r="C390" s="29"/>
      <c r="D390" s="29"/>
      <c r="E390" s="36"/>
      <c r="F390" s="36"/>
      <c r="G390" s="29"/>
      <c r="H390" s="63"/>
      <c r="I390" s="61"/>
      <c r="J390" s="63">
        <f>+G390+H390+I390</f>
        <v>0</v>
      </c>
    </row>
    <row r="391" spans="1:10">
      <c r="A391" s="29"/>
      <c r="B391" s="29"/>
      <c r="C391" s="29"/>
      <c r="D391" s="29"/>
      <c r="E391" s="36"/>
      <c r="F391" s="36"/>
      <c r="G391" s="29"/>
      <c r="H391" s="63"/>
      <c r="I391" s="61"/>
      <c r="J391" s="63">
        <f>+G391+H391+I391</f>
        <v>0</v>
      </c>
    </row>
    <row r="392" spans="1:10">
      <c r="A392" s="29"/>
      <c r="B392" s="29"/>
      <c r="C392" s="29"/>
      <c r="D392" s="29"/>
      <c r="E392" s="36"/>
      <c r="F392" s="36"/>
      <c r="G392" s="29"/>
      <c r="H392" s="63"/>
      <c r="I392" s="61"/>
      <c r="J392" s="63">
        <f>+G392+H392+I392</f>
        <v>0</v>
      </c>
    </row>
    <row r="393" spans="1:10">
      <c r="A393" s="29"/>
      <c r="B393" s="29"/>
      <c r="C393" s="29"/>
      <c r="D393" s="29"/>
      <c r="E393" s="36"/>
      <c r="F393" s="36"/>
      <c r="G393" s="29"/>
      <c r="H393" s="63"/>
      <c r="I393" s="61"/>
      <c r="J393" s="63">
        <f>+G393+H393+I393</f>
        <v>0</v>
      </c>
    </row>
    <row r="394" spans="1:10">
      <c r="A394" s="29"/>
      <c r="B394" s="29"/>
      <c r="C394" s="29"/>
      <c r="D394" s="29"/>
      <c r="E394" s="36"/>
      <c r="F394" s="36"/>
      <c r="G394" s="29"/>
      <c r="H394" s="63"/>
      <c r="I394" s="61"/>
      <c r="J394" s="63">
        <f>+G394+H394+I394</f>
        <v>0</v>
      </c>
    </row>
    <row r="395" spans="1:10">
      <c r="A395" s="29"/>
      <c r="B395" s="29"/>
      <c r="C395" s="29"/>
      <c r="D395" s="29"/>
      <c r="E395" s="36"/>
      <c r="F395" s="36"/>
      <c r="G395" s="29"/>
      <c r="H395" s="63"/>
      <c r="I395" s="61"/>
      <c r="J395" s="63">
        <f>+G395+H395+I395</f>
        <v>0</v>
      </c>
    </row>
    <row r="396" spans="1:10">
      <c r="A396" s="29"/>
      <c r="B396" s="29"/>
      <c r="C396" s="29"/>
      <c r="D396" s="29"/>
      <c r="E396" s="36"/>
      <c r="F396" s="36"/>
      <c r="G396" s="29"/>
      <c r="H396" s="63"/>
      <c r="I396" s="61"/>
      <c r="J396" s="63">
        <f>+G396+H396+I396</f>
        <v>0</v>
      </c>
    </row>
    <row r="397" spans="1:10">
      <c r="A397" s="29"/>
      <c r="B397" s="29"/>
      <c r="C397" s="29"/>
      <c r="D397" s="29"/>
      <c r="E397" s="36"/>
      <c r="F397" s="36"/>
      <c r="G397" s="29"/>
      <c r="H397" s="63"/>
      <c r="I397" s="61"/>
      <c r="J397" s="63">
        <f>+G397+H397+I397</f>
        <v>0</v>
      </c>
    </row>
    <row r="398" spans="1:10">
      <c r="A398" s="29"/>
      <c r="B398" s="29"/>
      <c r="C398" s="29"/>
      <c r="D398" s="29"/>
      <c r="E398" s="36"/>
      <c r="F398" s="36"/>
      <c r="G398" s="29"/>
      <c r="H398" s="63"/>
      <c r="I398" s="61"/>
      <c r="J398" s="63">
        <f>+G398+H398+I398</f>
        <v>0</v>
      </c>
    </row>
    <row r="399" spans="1:10">
      <c r="A399" s="29"/>
      <c r="B399" s="29"/>
      <c r="C399" s="29"/>
      <c r="D399" s="29"/>
      <c r="E399" s="36"/>
      <c r="F399" s="36"/>
      <c r="G399" s="29"/>
      <c r="H399" s="63"/>
      <c r="I399" s="61"/>
      <c r="J399" s="63">
        <f>+G399+H399+I399</f>
        <v>0</v>
      </c>
    </row>
    <row r="400" spans="1:10">
      <c r="A400" s="29"/>
      <c r="B400" s="29"/>
      <c r="C400" s="29"/>
      <c r="D400" s="29"/>
      <c r="E400" s="36"/>
      <c r="F400" s="36"/>
      <c r="G400" s="29"/>
      <c r="H400" s="63"/>
      <c r="I400" s="61"/>
      <c r="J400" s="63">
        <f>+G400+H400+I400</f>
        <v>0</v>
      </c>
    </row>
    <row r="401" spans="1:10">
      <c r="A401" s="29"/>
      <c r="B401" s="29"/>
      <c r="C401" s="29"/>
      <c r="D401" s="29"/>
      <c r="E401" s="36"/>
      <c r="F401" s="36"/>
      <c r="G401" s="29"/>
      <c r="H401" s="63"/>
      <c r="I401" s="61"/>
      <c r="J401" s="63">
        <f>+G401+H401+I401</f>
        <v>0</v>
      </c>
    </row>
    <row r="402" spans="1:10">
      <c r="A402" s="29"/>
      <c r="B402" s="29"/>
      <c r="C402" s="29"/>
      <c r="D402" s="29"/>
      <c r="E402" s="36"/>
      <c r="F402" s="36"/>
      <c r="G402" s="29"/>
      <c r="H402" s="63"/>
      <c r="I402" s="61"/>
      <c r="J402" s="63">
        <f>+G402+H402+I402</f>
        <v>0</v>
      </c>
    </row>
    <row r="403" spans="1:10">
      <c r="A403" s="29"/>
      <c r="B403" s="29"/>
      <c r="C403" s="29"/>
      <c r="D403" s="29"/>
      <c r="E403" s="36"/>
      <c r="F403" s="36"/>
      <c r="G403" s="29"/>
      <c r="H403" s="63"/>
      <c r="I403" s="61"/>
      <c r="J403" s="63">
        <f>+G403+H403+I403</f>
        <v>0</v>
      </c>
    </row>
    <row r="404" spans="1:10">
      <c r="A404" s="29"/>
      <c r="B404" s="29"/>
      <c r="C404" s="29"/>
      <c r="D404" s="29"/>
      <c r="E404" s="36"/>
      <c r="F404" s="36"/>
      <c r="G404" s="29"/>
      <c r="H404" s="63"/>
      <c r="I404" s="61"/>
      <c r="J404" s="63">
        <f>+G404+H404+I404</f>
        <v>0</v>
      </c>
    </row>
    <row r="405" spans="1:10">
      <c r="A405" s="29"/>
      <c r="B405" s="29"/>
      <c r="C405" s="29"/>
      <c r="D405" s="29"/>
      <c r="E405" s="36"/>
      <c r="F405" s="36"/>
      <c r="G405" s="29"/>
      <c r="H405" s="63"/>
      <c r="I405" s="61"/>
      <c r="J405" s="63">
        <f>+G405+H405+I405</f>
        <v>0</v>
      </c>
    </row>
    <row r="406" spans="1:10">
      <c r="A406" s="29"/>
      <c r="B406" s="29"/>
      <c r="C406" s="29"/>
      <c r="D406" s="29"/>
      <c r="E406" s="36"/>
      <c r="F406" s="36"/>
      <c r="G406" s="29"/>
      <c r="H406" s="63"/>
      <c r="I406" s="61"/>
      <c r="J406" s="63">
        <f>+G406+H406+I406</f>
        <v>0</v>
      </c>
    </row>
    <row r="407" spans="1:10">
      <c r="A407" s="29"/>
      <c r="B407" s="29"/>
      <c r="C407" s="29"/>
      <c r="D407" s="29"/>
      <c r="E407" s="36"/>
      <c r="F407" s="36"/>
      <c r="G407" s="29"/>
      <c r="H407" s="63"/>
      <c r="I407" s="61"/>
      <c r="J407" s="63">
        <f>+G407+H407+I407</f>
        <v>0</v>
      </c>
    </row>
    <row r="408" spans="1:10">
      <c r="A408" s="29"/>
      <c r="B408" s="29"/>
      <c r="C408" s="29"/>
      <c r="D408" s="29"/>
      <c r="E408" s="36"/>
      <c r="F408" s="36"/>
      <c r="G408" s="29"/>
      <c r="H408" s="63"/>
      <c r="I408" s="61"/>
      <c r="J408" s="63">
        <f>+G408+H408+I408</f>
        <v>0</v>
      </c>
    </row>
    <row r="409" spans="1:10">
      <c r="A409" s="29"/>
      <c r="B409" s="29"/>
      <c r="C409" s="29"/>
      <c r="D409" s="29"/>
      <c r="E409" s="36"/>
      <c r="F409" s="36"/>
      <c r="G409" s="29"/>
      <c r="H409" s="63"/>
      <c r="I409" s="61"/>
      <c r="J409" s="63">
        <f>+G409+H409+I409</f>
        <v>0</v>
      </c>
    </row>
    <row r="410" spans="1:10">
      <c r="A410" s="29"/>
      <c r="B410" s="29"/>
      <c r="C410" s="29"/>
      <c r="D410" s="29"/>
      <c r="E410" s="36"/>
      <c r="F410" s="36"/>
      <c r="G410" s="29"/>
      <c r="H410" s="63"/>
      <c r="I410" s="61"/>
      <c r="J410" s="63">
        <f>+G410+H410+I410</f>
        <v>0</v>
      </c>
    </row>
    <row r="411" spans="1:10">
      <c r="A411" s="29"/>
      <c r="B411" s="29"/>
      <c r="C411" s="29"/>
      <c r="D411" s="29"/>
      <c r="E411" s="36"/>
      <c r="F411" s="36"/>
      <c r="G411" s="29"/>
      <c r="H411" s="63"/>
      <c r="I411" s="61"/>
      <c r="J411" s="63">
        <f>+G411+H411+I411</f>
        <v>0</v>
      </c>
    </row>
    <row r="412" spans="1:10">
      <c r="A412" s="29"/>
      <c r="B412" s="29"/>
      <c r="C412" s="29"/>
      <c r="D412" s="29"/>
      <c r="E412" s="36"/>
      <c r="F412" s="36"/>
      <c r="G412" s="29"/>
      <c r="H412" s="63"/>
      <c r="I412" s="61"/>
      <c r="J412" s="63">
        <f>+G412+H412+I412</f>
        <v>0</v>
      </c>
    </row>
    <row r="413" spans="1:10">
      <c r="A413" s="29"/>
      <c r="B413" s="29"/>
      <c r="C413" s="29"/>
      <c r="D413" s="29"/>
      <c r="E413" s="36"/>
      <c r="F413" s="36"/>
      <c r="G413" s="29"/>
      <c r="H413" s="63"/>
      <c r="I413" s="61"/>
      <c r="J413" s="63">
        <f>+G413+H413+I413</f>
        <v>0</v>
      </c>
    </row>
    <row r="414" spans="1:10">
      <c r="A414" s="29"/>
      <c r="B414" s="29"/>
      <c r="C414" s="29"/>
      <c r="D414" s="29"/>
      <c r="E414" s="36"/>
      <c r="F414" s="36"/>
      <c r="G414" s="29"/>
      <c r="H414" s="63"/>
      <c r="I414" s="61"/>
      <c r="J414" s="63">
        <f>+G414+H414+I414</f>
        <v>0</v>
      </c>
    </row>
    <row r="415" spans="1:10">
      <c r="A415" s="29"/>
      <c r="B415" s="29"/>
      <c r="C415" s="29"/>
      <c r="D415" s="29"/>
      <c r="E415" s="36"/>
      <c r="F415" s="36"/>
      <c r="G415" s="29"/>
      <c r="H415" s="63"/>
      <c r="I415" s="61"/>
      <c r="J415" s="63">
        <f>+G415+H415+I415</f>
        <v>0</v>
      </c>
    </row>
    <row r="416" spans="1:10">
      <c r="A416" s="29"/>
      <c r="B416" s="29"/>
      <c r="C416" s="29"/>
      <c r="D416" s="29"/>
      <c r="E416" s="36"/>
      <c r="F416" s="36"/>
      <c r="G416" s="29"/>
      <c r="H416" s="63"/>
      <c r="I416" s="61"/>
      <c r="J416" s="63">
        <f>+G416+H416+I416</f>
        <v>0</v>
      </c>
    </row>
    <row r="417" spans="1:10">
      <c r="A417" s="29"/>
      <c r="B417" s="29"/>
      <c r="C417" s="29"/>
      <c r="D417" s="29"/>
      <c r="E417" s="36"/>
      <c r="F417" s="36"/>
      <c r="G417" s="29"/>
      <c r="H417" s="63"/>
      <c r="I417" s="61"/>
      <c r="J417" s="63">
        <f>+G417+H417+I417</f>
        <v>0</v>
      </c>
    </row>
    <row r="418" spans="1:10">
      <c r="A418" s="29"/>
      <c r="B418" s="29"/>
      <c r="C418" s="29"/>
      <c r="D418" s="29"/>
      <c r="E418" s="36"/>
      <c r="F418" s="36"/>
      <c r="G418" s="29"/>
      <c r="H418" s="63"/>
      <c r="I418" s="61"/>
      <c r="J418" s="63">
        <f>+G418+H418+I418</f>
        <v>0</v>
      </c>
    </row>
    <row r="419" spans="1:10">
      <c r="A419" s="29"/>
      <c r="B419" s="29"/>
      <c r="C419" s="29"/>
      <c r="D419" s="29"/>
      <c r="E419" s="36"/>
      <c r="F419" s="36"/>
      <c r="G419" s="29"/>
      <c r="H419" s="63"/>
      <c r="I419" s="61"/>
      <c r="J419" s="63">
        <f>+G419+H419+I419</f>
        <v>0</v>
      </c>
    </row>
    <row r="420" spans="1:10">
      <c r="A420" s="29"/>
      <c r="B420" s="29"/>
      <c r="C420" s="29"/>
      <c r="D420" s="29"/>
      <c r="E420" s="36"/>
      <c r="F420" s="36"/>
      <c r="G420" s="29"/>
      <c r="H420" s="63"/>
      <c r="I420" s="61"/>
      <c r="J420" s="63">
        <f>+G420+H420+I420</f>
        <v>0</v>
      </c>
    </row>
    <row r="421" spans="1:10">
      <c r="A421" s="29"/>
      <c r="B421" s="29"/>
      <c r="C421" s="29"/>
      <c r="D421" s="29"/>
      <c r="E421" s="36"/>
      <c r="F421" s="36"/>
      <c r="G421" s="29"/>
      <c r="H421" s="63"/>
      <c r="I421" s="61"/>
      <c r="J421" s="63">
        <f>+G421+H421+I421</f>
        <v>0</v>
      </c>
    </row>
    <row r="422" spans="1:10">
      <c r="A422" s="29"/>
      <c r="B422" s="29"/>
      <c r="C422" s="29"/>
      <c r="D422" s="29"/>
      <c r="E422" s="36"/>
      <c r="F422" s="36"/>
      <c r="G422" s="29"/>
      <c r="H422" s="63"/>
      <c r="I422" s="61"/>
      <c r="J422" s="63">
        <f>+G422+H422+I422</f>
        <v>0</v>
      </c>
    </row>
    <row r="423" spans="1:10">
      <c r="A423" s="29"/>
      <c r="B423" s="29"/>
      <c r="C423" s="29"/>
      <c r="D423" s="29"/>
      <c r="E423" s="36"/>
      <c r="F423" s="36"/>
      <c r="G423" s="29"/>
      <c r="H423" s="63"/>
      <c r="I423" s="61"/>
      <c r="J423" s="63">
        <f>+G423+H423+I423</f>
        <v>0</v>
      </c>
    </row>
    <row r="424" spans="1:10">
      <c r="A424" s="29"/>
      <c r="B424" s="29"/>
      <c r="C424" s="29"/>
      <c r="D424" s="29"/>
      <c r="E424" s="36"/>
      <c r="F424" s="36"/>
      <c r="G424" s="29"/>
      <c r="H424" s="63"/>
      <c r="I424" s="61"/>
      <c r="J424" s="63">
        <f>+G424+H424+I424</f>
        <v>0</v>
      </c>
    </row>
    <row r="425" spans="1:10">
      <c r="A425" s="29"/>
      <c r="B425" s="29"/>
      <c r="C425" s="29"/>
      <c r="D425" s="29"/>
      <c r="E425" s="36"/>
      <c r="F425" s="36"/>
      <c r="G425" s="29"/>
      <c r="H425" s="63"/>
      <c r="I425" s="61"/>
      <c r="J425" s="63">
        <f>+G425+H425+I425</f>
        <v>0</v>
      </c>
    </row>
    <row r="426" spans="1:10">
      <c r="A426" s="29"/>
      <c r="B426" s="29"/>
      <c r="C426" s="29"/>
      <c r="D426" s="29"/>
      <c r="E426" s="36"/>
      <c r="F426" s="36"/>
      <c r="G426" s="29"/>
      <c r="H426" s="63"/>
      <c r="I426" s="61"/>
      <c r="J426" s="63">
        <f>+G426+H426+I426</f>
        <v>0</v>
      </c>
    </row>
    <row r="427" spans="1:10">
      <c r="A427" s="29"/>
      <c r="B427" s="29"/>
      <c r="C427" s="29"/>
      <c r="D427" s="29"/>
      <c r="E427" s="36"/>
      <c r="F427" s="36"/>
      <c r="G427" s="29"/>
      <c r="H427" s="63"/>
      <c r="I427" s="61"/>
      <c r="J427" s="63">
        <f>+G427+H427+I427</f>
        <v>0</v>
      </c>
    </row>
    <row r="428" spans="1:10">
      <c r="A428" s="29"/>
      <c r="B428" s="29"/>
      <c r="C428" s="29"/>
      <c r="D428" s="29"/>
      <c r="E428" s="36"/>
      <c r="F428" s="36"/>
      <c r="G428" s="29"/>
      <c r="H428" s="63"/>
      <c r="I428" s="61"/>
      <c r="J428" s="63">
        <f>+G428+H428+I428</f>
        <v>0</v>
      </c>
    </row>
    <row r="429" spans="1:10">
      <c r="A429" s="29"/>
      <c r="B429" s="29"/>
      <c r="C429" s="29"/>
      <c r="D429" s="29"/>
      <c r="E429" s="36"/>
      <c r="F429" s="36"/>
      <c r="G429" s="29"/>
      <c r="H429" s="63"/>
      <c r="I429" s="61"/>
      <c r="J429" s="63">
        <f>+G429+H429+I429</f>
        <v>0</v>
      </c>
    </row>
    <row r="430" spans="1:10">
      <c r="A430" s="29"/>
      <c r="B430" s="29"/>
      <c r="C430" s="29"/>
      <c r="D430" s="29"/>
      <c r="E430" s="36"/>
      <c r="F430" s="36"/>
      <c r="G430" s="29"/>
      <c r="H430" s="63"/>
      <c r="I430" s="61"/>
      <c r="J430" s="63">
        <f>+G430+H430+I430</f>
        <v>0</v>
      </c>
    </row>
    <row r="431" spans="1:10">
      <c r="A431" s="29"/>
      <c r="B431" s="29"/>
      <c r="C431" s="29"/>
      <c r="D431" s="29"/>
      <c r="E431" s="36"/>
      <c r="F431" s="36"/>
      <c r="G431" s="29"/>
      <c r="H431" s="63"/>
      <c r="I431" s="61"/>
      <c r="J431" s="63">
        <f>+G431+H431+I431</f>
        <v>0</v>
      </c>
    </row>
    <row r="432" spans="1:10">
      <c r="A432" s="29"/>
      <c r="B432" s="29"/>
      <c r="C432" s="29"/>
      <c r="D432" s="29"/>
      <c r="E432" s="36"/>
      <c r="F432" s="36"/>
      <c r="G432" s="29"/>
      <c r="H432" s="63"/>
      <c r="I432" s="61"/>
      <c r="J432" s="63">
        <f>+G432+H432+I432</f>
        <v>0</v>
      </c>
    </row>
    <row r="433" spans="1:10">
      <c r="A433" s="29"/>
      <c r="B433" s="29"/>
      <c r="C433" s="29"/>
      <c r="D433" s="29"/>
      <c r="E433" s="36"/>
      <c r="F433" s="36"/>
      <c r="G433" s="29"/>
      <c r="H433" s="63"/>
      <c r="I433" s="61"/>
      <c r="J433" s="63">
        <f>+G433+H433+I433</f>
        <v>0</v>
      </c>
    </row>
    <row r="434" spans="1:10">
      <c r="A434" s="29"/>
      <c r="B434" s="29"/>
      <c r="C434" s="29"/>
      <c r="D434" s="29"/>
      <c r="E434" s="36"/>
      <c r="F434" s="36"/>
      <c r="G434" s="29"/>
      <c r="H434" s="63"/>
      <c r="I434" s="61"/>
      <c r="J434" s="63">
        <f>+G434+H434+I434</f>
        <v>0</v>
      </c>
    </row>
    <row r="435" spans="1:10">
      <c r="A435" s="29"/>
      <c r="B435" s="29"/>
      <c r="C435" s="29"/>
      <c r="D435" s="29"/>
      <c r="E435" s="36"/>
      <c r="F435" s="36"/>
      <c r="G435" s="29"/>
      <c r="H435" s="63"/>
      <c r="I435" s="61"/>
      <c r="J435" s="63">
        <f>+G435+H435+I435</f>
        <v>0</v>
      </c>
    </row>
    <row r="436" spans="1:10">
      <c r="A436" s="29"/>
      <c r="B436" s="29"/>
      <c r="C436" s="29"/>
      <c r="D436" s="29"/>
      <c r="E436" s="36"/>
      <c r="F436" s="36"/>
      <c r="G436" s="29"/>
      <c r="H436" s="63"/>
      <c r="I436" s="61"/>
      <c r="J436" s="63">
        <f>+G436+H436+I436</f>
        <v>0</v>
      </c>
    </row>
    <row r="437" spans="1:10">
      <c r="A437" s="29"/>
      <c r="B437" s="29"/>
      <c r="C437" s="29"/>
      <c r="D437" s="29"/>
      <c r="E437" s="36"/>
      <c r="F437" s="36"/>
      <c r="G437" s="29"/>
      <c r="H437" s="63"/>
      <c r="I437" s="61"/>
      <c r="J437" s="63">
        <f>+G437+H437+I437</f>
        <v>0</v>
      </c>
    </row>
    <row r="438" spans="1:10">
      <c r="A438" s="29"/>
      <c r="B438" s="29"/>
      <c r="C438" s="29"/>
      <c r="D438" s="29"/>
      <c r="E438" s="36"/>
      <c r="F438" s="36"/>
      <c r="G438" s="29"/>
      <c r="H438" s="63"/>
      <c r="I438" s="61"/>
      <c r="J438" s="63">
        <f>+G438+H438+I438</f>
        <v>0</v>
      </c>
    </row>
    <row r="439" spans="1:10">
      <c r="A439" s="29"/>
      <c r="B439" s="29"/>
      <c r="C439" s="29"/>
      <c r="D439" s="29"/>
      <c r="E439" s="36"/>
      <c r="F439" s="36"/>
      <c r="G439" s="29"/>
      <c r="H439" s="63"/>
      <c r="I439" s="61"/>
      <c r="J439" s="63">
        <f>+G439+H439+I439</f>
        <v>0</v>
      </c>
    </row>
    <row r="440" spans="1:10">
      <c r="A440" s="29"/>
      <c r="B440" s="29"/>
      <c r="C440" s="29"/>
      <c r="D440" s="29"/>
      <c r="E440" s="36"/>
      <c r="F440" s="36"/>
      <c r="G440" s="29"/>
      <c r="H440" s="63"/>
      <c r="I440" s="61"/>
      <c r="J440" s="63">
        <f>+G440+H440+I440</f>
        <v>0</v>
      </c>
    </row>
    <row r="441" spans="1:10">
      <c r="A441" s="29"/>
      <c r="B441" s="29"/>
      <c r="C441" s="29"/>
      <c r="D441" s="29"/>
      <c r="E441" s="36"/>
      <c r="F441" s="36"/>
      <c r="G441" s="29"/>
      <c r="H441" s="63"/>
      <c r="I441" s="61"/>
      <c r="J441" s="63">
        <f>+G441+H441+I441</f>
        <v>0</v>
      </c>
    </row>
    <row r="442" spans="1:10">
      <c r="A442" s="29"/>
      <c r="B442" s="29"/>
      <c r="C442" s="29"/>
      <c r="D442" s="29"/>
      <c r="E442" s="36"/>
      <c r="F442" s="36"/>
      <c r="G442" s="29"/>
      <c r="H442" s="63"/>
      <c r="I442" s="61"/>
      <c r="J442" s="63">
        <f>+G442+H442+I442</f>
        <v>0</v>
      </c>
    </row>
    <row r="443" spans="1:10">
      <c r="A443" s="29"/>
      <c r="B443" s="29"/>
      <c r="C443" s="29"/>
      <c r="D443" s="29"/>
      <c r="E443" s="36"/>
      <c r="F443" s="36"/>
      <c r="G443" s="29"/>
      <c r="H443" s="63"/>
      <c r="I443" s="61"/>
      <c r="J443" s="63">
        <f>+G443+H443+I443</f>
        <v>0</v>
      </c>
    </row>
    <row r="444" spans="1:10">
      <c r="A444" s="29"/>
      <c r="B444" s="29"/>
      <c r="C444" s="29"/>
      <c r="D444" s="29"/>
      <c r="E444" s="36"/>
      <c r="F444" s="36"/>
      <c r="G444" s="29"/>
      <c r="H444" s="63"/>
      <c r="I444" s="61"/>
      <c r="J444" s="63">
        <f>+G444+H444+I444</f>
        <v>0</v>
      </c>
    </row>
    <row r="445" spans="1:10">
      <c r="A445" s="29"/>
      <c r="B445" s="29"/>
      <c r="C445" s="29"/>
      <c r="D445" s="29"/>
      <c r="E445" s="36"/>
      <c r="F445" s="36"/>
      <c r="G445" s="29"/>
      <c r="H445" s="63"/>
      <c r="I445" s="61"/>
      <c r="J445" s="63">
        <f>+G445+H445+I445</f>
        <v>0</v>
      </c>
    </row>
    <row r="446" spans="1:10">
      <c r="A446" s="29"/>
      <c r="B446" s="29"/>
      <c r="C446" s="29"/>
      <c r="D446" s="29"/>
      <c r="E446" s="36"/>
      <c r="F446" s="36"/>
      <c r="G446" s="29"/>
      <c r="H446" s="63"/>
      <c r="I446" s="61"/>
      <c r="J446" s="63">
        <f>+G446+H446+I446</f>
        <v>0</v>
      </c>
    </row>
    <row r="447" spans="1:10">
      <c r="A447" s="29"/>
      <c r="B447" s="29"/>
      <c r="C447" s="29"/>
      <c r="D447" s="29"/>
      <c r="E447" s="36"/>
      <c r="F447" s="36"/>
      <c r="G447" s="29"/>
      <c r="H447" s="63"/>
      <c r="I447" s="61"/>
      <c r="J447" s="63">
        <f>+G447+H447+I447</f>
        <v>0</v>
      </c>
    </row>
    <row r="448" spans="1:10">
      <c r="A448" s="29"/>
      <c r="B448" s="29"/>
      <c r="C448" s="29"/>
      <c r="D448" s="29"/>
      <c r="E448" s="36"/>
      <c r="F448" s="36"/>
      <c r="G448" s="29"/>
      <c r="H448" s="63"/>
      <c r="I448" s="61"/>
      <c r="J448" s="63">
        <f>+G448+H448+I448</f>
        <v>0</v>
      </c>
    </row>
    <row r="449" spans="1:10">
      <c r="A449" s="29"/>
      <c r="B449" s="29"/>
      <c r="C449" s="29"/>
      <c r="D449" s="29"/>
      <c r="E449" s="36"/>
      <c r="F449" s="36"/>
      <c r="G449" s="29"/>
      <c r="H449" s="63"/>
      <c r="I449" s="61"/>
      <c r="J449" s="63">
        <f>+G449+H449+I449</f>
        <v>0</v>
      </c>
    </row>
    <row r="450" spans="1:10">
      <c r="A450" s="29"/>
      <c r="B450" s="29"/>
      <c r="C450" s="29"/>
      <c r="D450" s="29"/>
      <c r="E450" s="36"/>
      <c r="F450" s="36"/>
      <c r="G450" s="29"/>
      <c r="H450" s="63"/>
      <c r="I450" s="61"/>
      <c r="J450" s="63">
        <f>+G450+H450+I450</f>
        <v>0</v>
      </c>
    </row>
    <row r="451" spans="1:10">
      <c r="A451" s="29"/>
      <c r="B451" s="29"/>
      <c r="C451" s="29"/>
      <c r="D451" s="29"/>
      <c r="E451" s="36"/>
      <c r="F451" s="36"/>
      <c r="G451" s="29"/>
      <c r="H451" s="63"/>
      <c r="I451" s="61"/>
      <c r="J451" s="63">
        <f>+G451+H451+I451</f>
        <v>0</v>
      </c>
    </row>
    <row r="452" spans="1:10">
      <c r="A452" s="29"/>
      <c r="B452" s="29"/>
      <c r="C452" s="29"/>
      <c r="D452" s="29"/>
      <c r="E452" s="36"/>
      <c r="F452" s="36"/>
      <c r="G452" s="29"/>
      <c r="H452" s="63"/>
      <c r="I452" s="61"/>
      <c r="J452" s="63">
        <f>+G452+H452+I452</f>
        <v>0</v>
      </c>
    </row>
    <row r="453" spans="1:10">
      <c r="A453" s="29"/>
      <c r="B453" s="29"/>
      <c r="C453" s="29"/>
      <c r="D453" s="29"/>
      <c r="E453" s="36"/>
      <c r="F453" s="36"/>
      <c r="G453" s="29"/>
      <c r="H453" s="63"/>
      <c r="I453" s="61"/>
      <c r="J453" s="63">
        <f>+G453+H453+I453</f>
        <v>0</v>
      </c>
    </row>
    <row r="454" spans="1:10">
      <c r="A454" s="29"/>
      <c r="B454" s="29"/>
      <c r="C454" s="29"/>
      <c r="D454" s="29"/>
      <c r="E454" s="36"/>
      <c r="F454" s="36"/>
      <c r="G454" s="29"/>
      <c r="H454" s="63"/>
      <c r="I454" s="61"/>
      <c r="J454" s="63">
        <f>+G454+H454+I454</f>
        <v>0</v>
      </c>
    </row>
    <row r="455" spans="1:10">
      <c r="A455" s="29"/>
      <c r="B455" s="29"/>
      <c r="C455" s="29"/>
      <c r="D455" s="29"/>
      <c r="E455" s="36"/>
      <c r="F455" s="36"/>
      <c r="G455" s="29"/>
      <c r="H455" s="63"/>
      <c r="I455" s="61"/>
      <c r="J455" s="63">
        <f>+G455+H455+I455</f>
        <v>0</v>
      </c>
    </row>
    <row r="456" spans="1:10">
      <c r="A456" s="29"/>
      <c r="B456" s="29"/>
      <c r="C456" s="29"/>
      <c r="D456" s="29"/>
      <c r="E456" s="36"/>
      <c r="F456" s="36"/>
      <c r="G456" s="29"/>
      <c r="H456" s="63"/>
      <c r="I456" s="61"/>
      <c r="J456" s="63">
        <f>+G456+H456+I456</f>
        <v>0</v>
      </c>
    </row>
    <row r="457" spans="1:10">
      <c r="A457" s="29"/>
      <c r="B457" s="29"/>
      <c r="C457" s="29"/>
      <c r="D457" s="29"/>
      <c r="E457" s="36"/>
      <c r="F457" s="36"/>
      <c r="G457" s="29"/>
      <c r="H457" s="63"/>
      <c r="I457" s="61"/>
      <c r="J457" s="63">
        <f>+G457+H457+I457</f>
        <v>0</v>
      </c>
    </row>
    <row r="458" spans="1:10">
      <c r="A458" s="29"/>
      <c r="B458" s="29"/>
      <c r="C458" s="29"/>
      <c r="D458" s="29"/>
      <c r="E458" s="36"/>
      <c r="F458" s="36"/>
      <c r="G458" s="29"/>
      <c r="H458" s="63"/>
      <c r="I458" s="61"/>
      <c r="J458" s="63">
        <f>+G458+H458+I458</f>
        <v>0</v>
      </c>
    </row>
    <row r="459" spans="1:10">
      <c r="A459" s="29"/>
      <c r="B459" s="29"/>
      <c r="C459" s="29"/>
      <c r="D459" s="29"/>
      <c r="E459" s="36"/>
      <c r="F459" s="36"/>
      <c r="G459" s="29"/>
      <c r="H459" s="63"/>
      <c r="I459" s="61"/>
      <c r="J459" s="63">
        <f>+G459+H459+I459</f>
        <v>0</v>
      </c>
    </row>
    <row r="460" spans="1:10">
      <c r="A460" s="29"/>
      <c r="B460" s="29"/>
      <c r="C460" s="29"/>
      <c r="D460" s="29"/>
      <c r="E460" s="36"/>
      <c r="F460" s="36"/>
      <c r="G460" s="29"/>
      <c r="H460" s="63"/>
      <c r="I460" s="61"/>
      <c r="J460" s="63">
        <f>+G460+H460+I460</f>
        <v>0</v>
      </c>
    </row>
    <row r="461" spans="1:10">
      <c r="A461" s="29"/>
      <c r="B461" s="29"/>
      <c r="C461" s="29"/>
      <c r="D461" s="29"/>
      <c r="E461" s="36"/>
      <c r="F461" s="36"/>
      <c r="G461" s="29"/>
      <c r="H461" s="63"/>
      <c r="I461" s="61"/>
      <c r="J461" s="63">
        <f>+G461+H461+I461</f>
        <v>0</v>
      </c>
    </row>
    <row r="462" spans="1:10">
      <c r="A462" s="29"/>
      <c r="B462" s="29"/>
      <c r="C462" s="29"/>
      <c r="D462" s="29"/>
      <c r="E462" s="36"/>
      <c r="F462" s="36"/>
      <c r="G462" s="29"/>
      <c r="H462" s="63"/>
      <c r="I462" s="61"/>
      <c r="J462" s="63">
        <f>+G462+H462+I462</f>
        <v>0</v>
      </c>
    </row>
    <row r="463" spans="1:10">
      <c r="A463" s="29"/>
      <c r="B463" s="29"/>
      <c r="C463" s="29"/>
      <c r="D463" s="29"/>
      <c r="E463" s="36"/>
      <c r="F463" s="36"/>
      <c r="G463" s="29"/>
      <c r="H463" s="63"/>
      <c r="I463" s="61"/>
      <c r="J463" s="63">
        <f>+G463+H463+I463</f>
        <v>0</v>
      </c>
    </row>
    <row r="464" spans="1:10">
      <c r="A464" s="29"/>
      <c r="B464" s="29"/>
      <c r="C464" s="29"/>
      <c r="D464" s="29"/>
      <c r="E464" s="36"/>
      <c r="F464" s="36"/>
      <c r="G464" s="29"/>
      <c r="H464" s="63"/>
      <c r="I464" s="61"/>
      <c r="J464" s="63">
        <f>+G464+H464+I464</f>
        <v>0</v>
      </c>
    </row>
    <row r="465" spans="1:10">
      <c r="A465" s="29"/>
      <c r="B465" s="29"/>
      <c r="C465" s="29"/>
      <c r="D465" s="29"/>
      <c r="E465" s="36"/>
      <c r="F465" s="36"/>
      <c r="G465" s="29"/>
      <c r="H465" s="63"/>
      <c r="I465" s="61"/>
      <c r="J465" s="63">
        <f>+G465+H465+I465</f>
        <v>0</v>
      </c>
    </row>
    <row r="466" spans="1:10">
      <c r="A466" s="29"/>
      <c r="B466" s="29"/>
      <c r="C466" s="29"/>
      <c r="D466" s="29"/>
      <c r="E466" s="36"/>
      <c r="F466" s="36"/>
      <c r="G466" s="29"/>
      <c r="H466" s="63"/>
      <c r="I466" s="61"/>
      <c r="J466" s="63">
        <f>+G466+H466+I466</f>
        <v>0</v>
      </c>
    </row>
    <row r="467" spans="1:10">
      <c r="A467" s="29"/>
      <c r="B467" s="29"/>
      <c r="C467" s="29"/>
      <c r="D467" s="29"/>
      <c r="E467" s="36"/>
      <c r="F467" s="36"/>
      <c r="G467" s="29"/>
      <c r="H467" s="63"/>
      <c r="I467" s="61"/>
      <c r="J467" s="63">
        <f>+G467+H467+I467</f>
        <v>0</v>
      </c>
    </row>
    <row r="468" spans="1:10">
      <c r="A468" s="29"/>
      <c r="B468" s="29"/>
      <c r="C468" s="29"/>
      <c r="D468" s="29"/>
      <c r="E468" s="36"/>
      <c r="F468" s="36"/>
      <c r="G468" s="29"/>
      <c r="H468" s="63"/>
      <c r="I468" s="61"/>
      <c r="J468" s="63">
        <f>+G468+H468+I468</f>
        <v>0</v>
      </c>
    </row>
    <row r="469" spans="1:10">
      <c r="A469" s="29"/>
      <c r="B469" s="29"/>
      <c r="C469" s="29"/>
      <c r="D469" s="29"/>
      <c r="E469" s="36"/>
      <c r="F469" s="36"/>
      <c r="G469" s="29"/>
      <c r="H469" s="63"/>
      <c r="I469" s="61"/>
      <c r="J469" s="63">
        <f>+G469+H469+I469</f>
        <v>0</v>
      </c>
    </row>
    <row r="470" spans="1:10">
      <c r="A470" s="29"/>
      <c r="B470" s="29"/>
      <c r="C470" s="29"/>
      <c r="D470" s="29"/>
      <c r="E470" s="36"/>
      <c r="F470" s="36"/>
      <c r="G470" s="29"/>
      <c r="H470" s="63"/>
      <c r="I470" s="61"/>
      <c r="J470" s="63">
        <f>+G470+H470+I470</f>
        <v>0</v>
      </c>
    </row>
    <row r="471" spans="1:10">
      <c r="A471" s="29"/>
      <c r="B471" s="29"/>
      <c r="C471" s="29"/>
      <c r="D471" s="29"/>
      <c r="E471" s="36"/>
      <c r="F471" s="36"/>
      <c r="G471" s="29"/>
      <c r="H471" s="63"/>
      <c r="I471" s="61"/>
      <c r="J471" s="63">
        <f>+G471+H471+I471</f>
        <v>0</v>
      </c>
    </row>
    <row r="472" spans="1:10">
      <c r="A472" s="29"/>
      <c r="B472" s="29"/>
      <c r="C472" s="29"/>
      <c r="D472" s="29"/>
      <c r="E472" s="36"/>
      <c r="F472" s="36"/>
      <c r="G472" s="29"/>
      <c r="H472" s="63"/>
      <c r="I472" s="61"/>
      <c r="J472" s="63">
        <f>+G472+H472+I472</f>
        <v>0</v>
      </c>
    </row>
    <row r="473" spans="1:10">
      <c r="A473" s="29"/>
      <c r="B473" s="29"/>
      <c r="C473" s="29"/>
      <c r="D473" s="29"/>
      <c r="E473" s="36"/>
      <c r="F473" s="36"/>
      <c r="G473" s="29"/>
      <c r="H473" s="63"/>
      <c r="I473" s="61"/>
      <c r="J473" s="63">
        <f>+G473+H473+I473</f>
        <v>0</v>
      </c>
    </row>
    <row r="474" spans="1:10">
      <c r="A474" s="29"/>
      <c r="B474" s="29"/>
      <c r="C474" s="29"/>
      <c r="D474" s="29"/>
      <c r="E474" s="36"/>
      <c r="F474" s="36"/>
      <c r="G474" s="29"/>
      <c r="H474" s="63"/>
      <c r="I474" s="61"/>
      <c r="J474" s="63">
        <f>+G474+H474+I474</f>
        <v>0</v>
      </c>
    </row>
    <row r="475" spans="1:10">
      <c r="A475" s="29"/>
      <c r="B475" s="29"/>
      <c r="C475" s="29"/>
      <c r="D475" s="29"/>
      <c r="E475" s="36"/>
      <c r="F475" s="36"/>
      <c r="G475" s="29"/>
      <c r="H475" s="63"/>
      <c r="I475" s="61"/>
      <c r="J475" s="63">
        <f>+G475+H475+I475</f>
        <v>0</v>
      </c>
    </row>
    <row r="476" spans="1:10">
      <c r="A476" s="29"/>
      <c r="B476" s="29"/>
      <c r="C476" s="29"/>
      <c r="D476" s="29"/>
      <c r="E476" s="36"/>
      <c r="F476" s="36"/>
      <c r="G476" s="29"/>
      <c r="H476" s="63"/>
      <c r="I476" s="61"/>
      <c r="J476" s="63">
        <f>+G476+H476+I476</f>
        <v>0</v>
      </c>
    </row>
    <row r="477" spans="1:10">
      <c r="A477" s="29"/>
      <c r="B477" s="29"/>
      <c r="C477" s="29"/>
      <c r="D477" s="29"/>
      <c r="E477" s="36"/>
      <c r="F477" s="36"/>
      <c r="G477" s="29"/>
      <c r="H477" s="63"/>
      <c r="I477" s="61"/>
      <c r="J477" s="63">
        <f>+G477+H477+I477</f>
        <v>0</v>
      </c>
    </row>
    <row r="478" spans="1:10">
      <c r="A478" s="29"/>
      <c r="B478" s="29"/>
      <c r="C478" s="29"/>
      <c r="D478" s="29"/>
      <c r="E478" s="36"/>
      <c r="F478" s="36"/>
      <c r="G478" s="29"/>
      <c r="H478" s="63"/>
      <c r="I478" s="61"/>
      <c r="J478" s="63">
        <f>+G478+H478+I478</f>
        <v>0</v>
      </c>
    </row>
    <row r="479" spans="1:10">
      <c r="A479" s="29"/>
      <c r="B479" s="29"/>
      <c r="C479" s="29"/>
      <c r="D479" s="29"/>
      <c r="E479" s="36"/>
      <c r="F479" s="36"/>
      <c r="G479" s="29"/>
      <c r="H479" s="63"/>
      <c r="I479" s="61"/>
      <c r="J479" s="63">
        <f>+G479+H479+I479</f>
        <v>0</v>
      </c>
    </row>
    <row r="480" spans="1:10">
      <c r="A480" s="29"/>
      <c r="B480" s="29"/>
      <c r="C480" s="29"/>
      <c r="D480" s="29"/>
      <c r="E480" s="36"/>
      <c r="F480" s="36"/>
      <c r="G480" s="29"/>
      <c r="H480" s="63"/>
      <c r="I480" s="61"/>
      <c r="J480" s="63">
        <f>+G480+H480+I480</f>
        <v>0</v>
      </c>
    </row>
    <row r="481" spans="1:10">
      <c r="A481" s="29"/>
      <c r="B481" s="29"/>
      <c r="C481" s="29"/>
      <c r="D481" s="29"/>
      <c r="E481" s="36"/>
      <c r="F481" s="36"/>
      <c r="G481" s="29"/>
      <c r="H481" s="63"/>
      <c r="I481" s="61"/>
      <c r="J481" s="63">
        <f>+G481+H481+I481</f>
        <v>0</v>
      </c>
    </row>
    <row r="482" spans="1:10">
      <c r="A482" s="29"/>
      <c r="B482" s="29"/>
      <c r="C482" s="29"/>
      <c r="D482" s="29"/>
      <c r="E482" s="36"/>
      <c r="F482" s="36"/>
      <c r="G482" s="29"/>
      <c r="H482" s="63"/>
      <c r="I482" s="61"/>
      <c r="J482" s="63">
        <f>+G482+H482+I482</f>
        <v>0</v>
      </c>
    </row>
    <row r="483" spans="1:10">
      <c r="A483" s="29"/>
      <c r="B483" s="29"/>
      <c r="C483" s="29"/>
      <c r="D483" s="29"/>
      <c r="E483" s="36"/>
      <c r="F483" s="36"/>
      <c r="G483" s="29"/>
      <c r="H483" s="63"/>
      <c r="I483" s="61"/>
      <c r="J483" s="63">
        <f>+G483+H483+I483</f>
        <v>0</v>
      </c>
    </row>
    <row r="484" spans="1:10">
      <c r="A484" s="29"/>
      <c r="B484" s="29"/>
      <c r="C484" s="29"/>
      <c r="D484" s="29"/>
      <c r="E484" s="36"/>
      <c r="F484" s="36"/>
      <c r="G484" s="29"/>
      <c r="H484" s="63"/>
      <c r="I484" s="61"/>
      <c r="J484" s="63">
        <f>+G484+H484+I484</f>
        <v>0</v>
      </c>
    </row>
    <row r="485" spans="1:10">
      <c r="A485" s="29"/>
      <c r="B485" s="29"/>
      <c r="C485" s="29"/>
      <c r="D485" s="29"/>
      <c r="E485" s="36"/>
      <c r="F485" s="36"/>
      <c r="G485" s="29"/>
      <c r="H485" s="63"/>
      <c r="I485" s="61"/>
      <c r="J485" s="63">
        <f>+G485+H485+I485</f>
        <v>0</v>
      </c>
    </row>
    <row r="486" spans="1:10">
      <c r="A486" s="29"/>
      <c r="B486" s="29"/>
      <c r="C486" s="29"/>
      <c r="D486" s="29"/>
      <c r="E486" s="36"/>
      <c r="F486" s="36"/>
      <c r="G486" s="29"/>
      <c r="H486" s="63"/>
      <c r="I486" s="61"/>
      <c r="J486" s="63">
        <f>+G486+H486+I486</f>
        <v>0</v>
      </c>
    </row>
    <row r="487" spans="1:10">
      <c r="A487" s="29"/>
      <c r="B487" s="29"/>
      <c r="C487" s="29"/>
      <c r="D487" s="29"/>
      <c r="E487" s="36"/>
      <c r="F487" s="36"/>
      <c r="G487" s="29"/>
      <c r="H487" s="63"/>
      <c r="I487" s="61"/>
      <c r="J487" s="63">
        <f>+G487+H487+I487</f>
        <v>0</v>
      </c>
    </row>
    <row r="488" spans="1:10">
      <c r="A488" s="29"/>
      <c r="B488" s="29"/>
      <c r="C488" s="29"/>
      <c r="D488" s="29"/>
      <c r="E488" s="36"/>
      <c r="F488" s="36"/>
      <c r="G488" s="29"/>
      <c r="H488" s="63"/>
      <c r="I488" s="61"/>
      <c r="J488" s="63">
        <f>+G488+H488+I488</f>
        <v>0</v>
      </c>
    </row>
    <row r="489" spans="1:10">
      <c r="A489" s="29"/>
      <c r="B489" s="29"/>
      <c r="C489" s="29"/>
      <c r="D489" s="29"/>
      <c r="E489" s="36"/>
      <c r="F489" s="36"/>
      <c r="G489" s="29"/>
      <c r="H489" s="63"/>
      <c r="I489" s="61"/>
      <c r="J489" s="63">
        <f>+G489+H489+I489</f>
        <v>0</v>
      </c>
    </row>
    <row r="490" spans="1:10">
      <c r="A490" s="29"/>
      <c r="B490" s="29"/>
      <c r="C490" s="29"/>
      <c r="D490" s="29"/>
      <c r="E490" s="36"/>
      <c r="F490" s="36"/>
      <c r="G490" s="29"/>
      <c r="H490" s="63"/>
      <c r="I490" s="61"/>
      <c r="J490" s="63">
        <f>+G490+H490+I490</f>
        <v>0</v>
      </c>
    </row>
    <row r="491" spans="1:10">
      <c r="A491" s="29"/>
      <c r="B491" s="29"/>
      <c r="C491" s="29"/>
      <c r="D491" s="29"/>
      <c r="E491" s="36"/>
      <c r="F491" s="36"/>
      <c r="G491" s="29"/>
      <c r="H491" s="63"/>
      <c r="I491" s="61"/>
      <c r="J491" s="63">
        <f>+G491+H491+I491</f>
        <v>0</v>
      </c>
    </row>
    <row r="492" spans="1:10">
      <c r="A492" s="29"/>
      <c r="B492" s="29"/>
      <c r="C492" s="29"/>
      <c r="D492" s="29"/>
      <c r="E492" s="36"/>
      <c r="F492" s="36"/>
      <c r="G492" s="29"/>
      <c r="H492" s="63"/>
      <c r="I492" s="61"/>
      <c r="J492" s="63">
        <f>+G492+H492+I492</f>
        <v>0</v>
      </c>
    </row>
    <row r="493" spans="1:10">
      <c r="A493" s="29"/>
      <c r="B493" s="29"/>
      <c r="C493" s="29"/>
      <c r="D493" s="29"/>
      <c r="E493" s="36"/>
      <c r="F493" s="36"/>
      <c r="G493" s="29"/>
      <c r="H493" s="63"/>
      <c r="I493" s="61"/>
      <c r="J493" s="63">
        <f>+G493+H493+I493</f>
        <v>0</v>
      </c>
    </row>
    <row r="494" spans="1:10">
      <c r="A494" s="29"/>
      <c r="B494" s="29"/>
      <c r="C494" s="29"/>
      <c r="D494" s="29"/>
      <c r="E494" s="36"/>
      <c r="F494" s="36"/>
      <c r="G494" s="29"/>
      <c r="H494" s="63"/>
      <c r="I494" s="61"/>
      <c r="J494" s="63">
        <f>+G494+H494+I494</f>
        <v>0</v>
      </c>
    </row>
    <row r="495" spans="1:10">
      <c r="A495" s="29"/>
      <c r="B495" s="29"/>
      <c r="C495" s="29"/>
      <c r="D495" s="29"/>
      <c r="E495" s="36"/>
      <c r="F495" s="36"/>
      <c r="G495" s="29"/>
      <c r="H495" s="63"/>
      <c r="I495" s="61"/>
      <c r="J495" s="63">
        <f>+G495+H495+I495</f>
        <v>0</v>
      </c>
    </row>
    <row r="496" spans="1:10">
      <c r="A496" s="29"/>
      <c r="B496" s="29"/>
      <c r="C496" s="29"/>
      <c r="D496" s="29"/>
      <c r="E496" s="36"/>
      <c r="F496" s="36"/>
      <c r="G496" s="29"/>
      <c r="H496" s="63"/>
      <c r="I496" s="61"/>
      <c r="J496" s="63">
        <f>+G496+H496+I496</f>
        <v>0</v>
      </c>
    </row>
    <row r="497" spans="1:10">
      <c r="A497" s="29"/>
      <c r="B497" s="29"/>
      <c r="C497" s="29"/>
      <c r="D497" s="29"/>
      <c r="E497" s="36"/>
      <c r="F497" s="36"/>
      <c r="G497" s="29"/>
      <c r="H497" s="63"/>
      <c r="I497" s="61"/>
      <c r="J497" s="63">
        <f>+G497+H497+I497</f>
        <v>0</v>
      </c>
    </row>
    <row r="498" spans="1:10">
      <c r="A498" s="29"/>
      <c r="B498" s="29"/>
      <c r="C498" s="29"/>
      <c r="D498" s="29"/>
      <c r="E498" s="36"/>
      <c r="F498" s="36"/>
      <c r="G498" s="29"/>
      <c r="H498" s="63"/>
      <c r="I498" s="61"/>
      <c r="J498" s="63">
        <f>+G498+H498+I498</f>
        <v>0</v>
      </c>
    </row>
    <row r="499" spans="1:10">
      <c r="A499" s="29"/>
      <c r="B499" s="29"/>
      <c r="C499" s="29"/>
      <c r="D499" s="29"/>
      <c r="E499" s="36"/>
      <c r="F499" s="36"/>
      <c r="G499" s="29"/>
      <c r="H499" s="63"/>
      <c r="I499" s="61"/>
      <c r="J499" s="63">
        <f>+G499+H499+I499</f>
        <v>0</v>
      </c>
    </row>
    <row r="500" spans="1:10">
      <c r="A500" s="29"/>
      <c r="B500" s="29"/>
      <c r="C500" s="29"/>
      <c r="D500" s="29"/>
      <c r="E500" s="36"/>
      <c r="F500" s="36"/>
      <c r="G500" s="29"/>
      <c r="H500" s="63"/>
      <c r="I500" s="61"/>
      <c r="J500" s="63">
        <f>+G500+H500+I500</f>
        <v>0</v>
      </c>
    </row>
    <row r="501" spans="1:10">
      <c r="A501" s="29"/>
      <c r="B501" s="29"/>
      <c r="C501" s="29"/>
      <c r="D501" s="29"/>
      <c r="E501" s="36"/>
      <c r="F501" s="36"/>
      <c r="G501" s="29"/>
      <c r="H501" s="63"/>
      <c r="I501" s="61"/>
      <c r="J501" s="63">
        <f>+G501+H501+I501</f>
        <v>0</v>
      </c>
    </row>
    <row r="502" spans="1:10">
      <c r="A502" s="29"/>
      <c r="B502" s="29"/>
      <c r="C502" s="29"/>
      <c r="D502" s="29"/>
      <c r="E502" s="36"/>
      <c r="F502" s="36"/>
      <c r="G502" s="29"/>
      <c r="H502" s="63"/>
      <c r="I502" s="61"/>
      <c r="J502" s="63">
        <f>+G502+H502+I502</f>
        <v>0</v>
      </c>
    </row>
    <row r="503" spans="1:10">
      <c r="A503" s="29"/>
      <c r="B503" s="29"/>
      <c r="C503" s="29"/>
      <c r="D503" s="29"/>
      <c r="E503" s="36"/>
      <c r="F503" s="36"/>
      <c r="G503" s="29"/>
      <c r="H503" s="63"/>
      <c r="I503" s="61"/>
      <c r="J503" s="63">
        <f>+G503+H503+I503</f>
        <v>0</v>
      </c>
    </row>
    <row r="504" spans="1:10">
      <c r="A504" s="29"/>
      <c r="B504" s="29"/>
      <c r="C504" s="29"/>
      <c r="D504" s="29"/>
      <c r="E504" s="36"/>
      <c r="F504" s="36"/>
      <c r="G504" s="29"/>
      <c r="H504" s="63"/>
      <c r="I504" s="61"/>
      <c r="J504" s="63">
        <f>+G504+H504+I504</f>
        <v>0</v>
      </c>
    </row>
    <row r="505" spans="1:10">
      <c r="A505" s="29"/>
      <c r="B505" s="29"/>
      <c r="C505" s="29"/>
      <c r="D505" s="29"/>
      <c r="E505" s="36"/>
      <c r="F505" s="36"/>
      <c r="G505" s="29"/>
      <c r="H505" s="63"/>
      <c r="I505" s="61"/>
      <c r="J505" s="63">
        <f>+G505+H505+I505</f>
        <v>0</v>
      </c>
    </row>
    <row r="506" spans="1:10">
      <c r="A506" s="29"/>
      <c r="B506" s="29"/>
      <c r="C506" s="29"/>
      <c r="D506" s="29"/>
      <c r="E506" s="36"/>
      <c r="F506" s="36"/>
      <c r="G506" s="29"/>
      <c r="H506" s="63"/>
      <c r="I506" s="61"/>
      <c r="J506" s="63">
        <f>+G506+H506+I506</f>
        <v>0</v>
      </c>
    </row>
    <row r="507" spans="1:10">
      <c r="A507" s="29"/>
      <c r="B507" s="29"/>
      <c r="C507" s="29"/>
      <c r="D507" s="29"/>
      <c r="E507" s="36"/>
      <c r="F507" s="36"/>
      <c r="G507" s="29"/>
      <c r="H507" s="63"/>
      <c r="I507" s="61"/>
      <c r="J507" s="63">
        <f>+G507+H507+I507</f>
        <v>0</v>
      </c>
    </row>
    <row r="508" spans="1:10">
      <c r="A508" s="29"/>
      <c r="B508" s="29"/>
      <c r="C508" s="29"/>
      <c r="D508" s="29"/>
      <c r="E508" s="36"/>
      <c r="F508" s="36"/>
      <c r="G508" s="29"/>
      <c r="H508" s="63"/>
      <c r="I508" s="61"/>
      <c r="J508" s="63">
        <f>+G508+H508+I508</f>
        <v>0</v>
      </c>
    </row>
    <row r="509" spans="1:10">
      <c r="A509" s="29"/>
      <c r="B509" s="29"/>
      <c r="C509" s="29"/>
      <c r="D509" s="29"/>
      <c r="E509" s="36"/>
      <c r="F509" s="36"/>
      <c r="G509" s="29"/>
      <c r="H509" s="63"/>
      <c r="I509" s="61"/>
      <c r="J509" s="63">
        <f>+G509+H509+I509</f>
        <v>0</v>
      </c>
    </row>
    <row r="510" spans="1:10">
      <c r="A510" s="29"/>
      <c r="B510" s="29"/>
      <c r="C510" s="29"/>
      <c r="D510" s="29"/>
      <c r="E510" s="36"/>
      <c r="F510" s="36"/>
      <c r="G510" s="29"/>
      <c r="H510" s="63"/>
      <c r="I510" s="61"/>
      <c r="J510" s="63">
        <f>+G510+H510+I510</f>
        <v>0</v>
      </c>
    </row>
    <row r="511" spans="1:10">
      <c r="A511" s="29"/>
      <c r="B511" s="29"/>
      <c r="C511" s="29"/>
      <c r="D511" s="29"/>
      <c r="E511" s="36"/>
      <c r="F511" s="36"/>
      <c r="G511" s="29"/>
      <c r="H511" s="63"/>
      <c r="I511" s="61"/>
      <c r="J511" s="63">
        <f>+G511+H511+I511</f>
        <v>0</v>
      </c>
    </row>
    <row r="512" spans="1:10">
      <c r="A512" s="29"/>
      <c r="B512" s="29"/>
      <c r="C512" s="29"/>
      <c r="D512" s="29"/>
      <c r="E512" s="36"/>
      <c r="F512" s="36"/>
      <c r="G512" s="29"/>
      <c r="H512" s="63"/>
      <c r="I512" s="61"/>
      <c r="J512" s="63">
        <f>+G512+H512+I512</f>
        <v>0</v>
      </c>
    </row>
    <row r="513" spans="1:10">
      <c r="A513" s="29"/>
      <c r="B513" s="29"/>
      <c r="C513" s="29"/>
      <c r="D513" s="29"/>
      <c r="E513" s="36"/>
      <c r="F513" s="36"/>
      <c r="G513" s="29"/>
      <c r="H513" s="63"/>
      <c r="I513" s="61"/>
      <c r="J513" s="63">
        <f>+G513+H513+I513</f>
        <v>0</v>
      </c>
    </row>
    <row r="514" spans="1:10">
      <c r="A514" s="29"/>
      <c r="B514" s="29"/>
      <c r="C514" s="29"/>
      <c r="D514" s="29"/>
      <c r="E514" s="36"/>
      <c r="F514" s="36"/>
      <c r="G514" s="29"/>
      <c r="H514" s="63"/>
      <c r="I514" s="61"/>
      <c r="J514" s="63">
        <f>+G514+H514+I514</f>
        <v>0</v>
      </c>
    </row>
    <row r="515" spans="1:10">
      <c r="A515" s="29"/>
      <c r="B515" s="29"/>
      <c r="C515" s="29"/>
      <c r="D515" s="29"/>
      <c r="E515" s="36"/>
      <c r="F515" s="36"/>
      <c r="G515" s="29"/>
      <c r="H515" s="63"/>
      <c r="I515" s="61"/>
      <c r="J515" s="63">
        <f>+G515+H515+I515</f>
        <v>0</v>
      </c>
    </row>
    <row r="516" spans="1:10">
      <c r="A516" s="29"/>
      <c r="B516" s="29"/>
      <c r="C516" s="29"/>
      <c r="D516" s="29"/>
      <c r="E516" s="36"/>
      <c r="F516" s="36"/>
      <c r="G516" s="29"/>
      <c r="H516" s="63"/>
      <c r="I516" s="61"/>
      <c r="J516" s="63">
        <f>+G516+H516+I516</f>
        <v>0</v>
      </c>
    </row>
    <row r="517" spans="1:10">
      <c r="A517" s="29"/>
      <c r="B517" s="29"/>
      <c r="C517" s="29"/>
      <c r="D517" s="29"/>
      <c r="E517" s="36"/>
      <c r="F517" s="36"/>
      <c r="G517" s="29"/>
      <c r="H517" s="63"/>
      <c r="I517" s="61"/>
      <c r="J517" s="63">
        <f>+G517+H517+I517</f>
        <v>0</v>
      </c>
    </row>
    <row r="518" spans="1:10">
      <c r="A518" s="29"/>
      <c r="B518" s="29"/>
      <c r="C518" s="29"/>
      <c r="D518" s="29"/>
      <c r="E518" s="36"/>
      <c r="F518" s="36"/>
      <c r="G518" s="29"/>
      <c r="H518" s="63"/>
      <c r="I518" s="61"/>
      <c r="J518" s="63">
        <f>+G518+H518+I518</f>
        <v>0</v>
      </c>
    </row>
    <row r="519" spans="1:10">
      <c r="A519" s="29"/>
      <c r="B519" s="29"/>
      <c r="C519" s="29"/>
      <c r="D519" s="29"/>
      <c r="E519" s="36"/>
      <c r="F519" s="36"/>
      <c r="G519" s="29"/>
      <c r="H519" s="63"/>
      <c r="I519" s="61"/>
      <c r="J519" s="63">
        <f>+G519+H519+I519</f>
        <v>0</v>
      </c>
    </row>
    <row r="520" spans="1:10">
      <c r="A520" s="29"/>
      <c r="B520" s="29"/>
      <c r="C520" s="29"/>
      <c r="D520" s="29"/>
      <c r="E520" s="36"/>
      <c r="F520" s="36"/>
      <c r="G520" s="29"/>
      <c r="H520" s="63"/>
      <c r="I520" s="61"/>
      <c r="J520" s="63">
        <f>+G520+H520+I520</f>
        <v>0</v>
      </c>
    </row>
    <row r="521" spans="1:10">
      <c r="A521" s="29"/>
      <c r="B521" s="29"/>
      <c r="C521" s="29"/>
      <c r="D521" s="29"/>
      <c r="E521" s="36"/>
      <c r="F521" s="36"/>
      <c r="G521" s="29"/>
      <c r="H521" s="63"/>
      <c r="I521" s="61"/>
      <c r="J521" s="63">
        <f>+G521+H521+I521</f>
        <v>0</v>
      </c>
    </row>
    <row r="522" spans="1:10">
      <c r="A522" s="29"/>
      <c r="B522" s="29"/>
      <c r="C522" s="29"/>
      <c r="D522" s="29"/>
      <c r="E522" s="36"/>
      <c r="F522" s="36"/>
      <c r="G522" s="29"/>
      <c r="H522" s="63"/>
      <c r="I522" s="61"/>
      <c r="J522" s="63">
        <f>+G522+H522+I522</f>
        <v>0</v>
      </c>
    </row>
    <row r="523" spans="1:10">
      <c r="A523" s="29"/>
      <c r="B523" s="29"/>
      <c r="C523" s="29"/>
      <c r="D523" s="29"/>
      <c r="E523" s="36"/>
      <c r="F523" s="36"/>
      <c r="G523" s="29"/>
      <c r="H523" s="63"/>
      <c r="I523" s="61"/>
      <c r="J523" s="63">
        <f>+G523+H523+I523</f>
        <v>0</v>
      </c>
    </row>
    <row r="524" spans="1:10">
      <c r="A524" s="29"/>
      <c r="B524" s="29"/>
      <c r="C524" s="29"/>
      <c r="D524" s="29"/>
      <c r="E524" s="36"/>
      <c r="F524" s="36"/>
      <c r="G524" s="29"/>
      <c r="H524" s="63"/>
      <c r="I524" s="61"/>
      <c r="J524" s="63">
        <f>+G524+H524+I524</f>
        <v>0</v>
      </c>
    </row>
    <row r="525" spans="1:10">
      <c r="A525" s="29"/>
      <c r="B525" s="29"/>
      <c r="C525" s="29"/>
      <c r="D525" s="29"/>
      <c r="E525" s="36"/>
      <c r="F525" s="36"/>
      <c r="G525" s="29"/>
      <c r="H525" s="63"/>
      <c r="I525" s="61"/>
      <c r="J525" s="63">
        <f>+G525+H525+I525</f>
        <v>0</v>
      </c>
    </row>
    <row r="526" spans="1:10">
      <c r="A526" s="29"/>
      <c r="B526" s="29"/>
      <c r="C526" s="29"/>
      <c r="D526" s="29"/>
      <c r="E526" s="36"/>
      <c r="F526" s="36"/>
      <c r="G526" s="29"/>
      <c r="H526" s="63"/>
      <c r="I526" s="61"/>
      <c r="J526" s="63">
        <f>+G526+H526+I526</f>
        <v>0</v>
      </c>
    </row>
    <row r="527" spans="1:10">
      <c r="A527" s="29"/>
      <c r="B527" s="29"/>
      <c r="C527" s="29"/>
      <c r="D527" s="29"/>
      <c r="E527" s="36"/>
      <c r="F527" s="36"/>
      <c r="G527" s="29"/>
      <c r="H527" s="63"/>
      <c r="I527" s="61"/>
      <c r="J527" s="63">
        <f>+G527+H527+I527</f>
        <v>0</v>
      </c>
    </row>
    <row r="528" spans="1:10">
      <c r="A528" s="29"/>
      <c r="B528" s="29"/>
      <c r="C528" s="29"/>
      <c r="D528" s="29"/>
      <c r="E528" s="36"/>
      <c r="F528" s="36"/>
      <c r="G528" s="29"/>
      <c r="H528" s="63"/>
      <c r="I528" s="61"/>
      <c r="J528" s="63">
        <f>+G528+H528+I528</f>
        <v>0</v>
      </c>
    </row>
    <row r="529" spans="1:10">
      <c r="A529" s="29"/>
      <c r="B529" s="29"/>
      <c r="C529" s="29"/>
      <c r="D529" s="29"/>
      <c r="E529" s="36"/>
      <c r="F529" s="36"/>
      <c r="G529" s="29"/>
      <c r="H529" s="63"/>
      <c r="I529" s="61"/>
      <c r="J529" s="63">
        <f>+G529+H529+I529</f>
        <v>0</v>
      </c>
    </row>
    <row r="530" spans="1:10">
      <c r="A530" s="29"/>
      <c r="B530" s="29"/>
      <c r="C530" s="29"/>
      <c r="D530" s="29"/>
      <c r="E530" s="36"/>
      <c r="F530" s="36"/>
      <c r="G530" s="29"/>
      <c r="H530" s="63"/>
      <c r="I530" s="61"/>
      <c r="J530" s="63">
        <f>+G530+H530+I530</f>
        <v>0</v>
      </c>
    </row>
    <row r="531" spans="1:10">
      <c r="A531" s="29"/>
      <c r="B531" s="29"/>
      <c r="C531" s="29"/>
      <c r="D531" s="29"/>
      <c r="E531" s="36"/>
      <c r="F531" s="36"/>
      <c r="G531" s="29"/>
      <c r="H531" s="63"/>
      <c r="I531" s="61"/>
      <c r="J531" s="63">
        <f>+G531+H531+I531</f>
        <v>0</v>
      </c>
    </row>
    <row r="532" spans="1:10">
      <c r="A532" s="29"/>
      <c r="B532" s="29"/>
      <c r="C532" s="29"/>
      <c r="D532" s="29"/>
      <c r="E532" s="36"/>
      <c r="F532" s="36"/>
      <c r="G532" s="29"/>
      <c r="H532" s="63"/>
      <c r="I532" s="61"/>
      <c r="J532" s="63">
        <f>+G532+H532+I532</f>
        <v>0</v>
      </c>
    </row>
    <row r="533" spans="1:10">
      <c r="A533" s="29"/>
      <c r="B533" s="29"/>
      <c r="C533" s="29"/>
      <c r="D533" s="29"/>
      <c r="E533" s="36"/>
      <c r="F533" s="36"/>
      <c r="G533" s="29"/>
      <c r="H533" s="63"/>
      <c r="I533" s="61"/>
      <c r="J533" s="63">
        <f>+G533+H533+I533</f>
        <v>0</v>
      </c>
    </row>
    <row r="534" spans="1:10">
      <c r="A534" s="29"/>
      <c r="B534" s="29"/>
      <c r="C534" s="29"/>
      <c r="D534" s="29"/>
      <c r="E534" s="36"/>
      <c r="F534" s="36"/>
      <c r="G534" s="29"/>
      <c r="H534" s="63"/>
      <c r="I534" s="61"/>
      <c r="J534" s="63">
        <f>+G534+H534+I534</f>
        <v>0</v>
      </c>
    </row>
    <row r="535" spans="1:10">
      <c r="A535" s="29"/>
      <c r="B535" s="29"/>
      <c r="C535" s="29"/>
      <c r="D535" s="29"/>
      <c r="E535" s="36"/>
      <c r="F535" s="36"/>
      <c r="G535" s="29"/>
      <c r="H535" s="63"/>
      <c r="I535" s="61"/>
      <c r="J535" s="63">
        <f>+G535+H535+I535</f>
        <v>0</v>
      </c>
    </row>
    <row r="536" spans="1:10">
      <c r="A536" s="29"/>
      <c r="B536" s="29"/>
      <c r="C536" s="29"/>
      <c r="D536" s="29"/>
      <c r="E536" s="36"/>
      <c r="F536" s="36"/>
      <c r="G536" s="29"/>
      <c r="H536" s="63"/>
      <c r="I536" s="61"/>
      <c r="J536" s="63">
        <f>+G536+H536+I536</f>
        <v>0</v>
      </c>
    </row>
    <row r="537" spans="1:10">
      <c r="A537" s="29"/>
      <c r="B537" s="29"/>
      <c r="C537" s="29"/>
      <c r="D537" s="29"/>
      <c r="E537" s="36"/>
      <c r="F537" s="36"/>
      <c r="G537" s="29"/>
      <c r="H537" s="63"/>
      <c r="I537" s="61"/>
      <c r="J537" s="63">
        <f>+G537+H537+I537</f>
        <v>0</v>
      </c>
    </row>
    <row r="538" spans="1:10">
      <c r="A538" s="29"/>
      <c r="B538" s="29"/>
      <c r="C538" s="29"/>
      <c r="D538" s="29"/>
      <c r="E538" s="36"/>
      <c r="F538" s="36"/>
      <c r="G538" s="29"/>
      <c r="H538" s="63"/>
      <c r="I538" s="61"/>
      <c r="J538" s="63">
        <f>+G538+H538+I538</f>
        <v>0</v>
      </c>
    </row>
    <row r="539" spans="1:10">
      <c r="A539" s="29"/>
      <c r="B539" s="29"/>
      <c r="C539" s="29"/>
      <c r="D539" s="29"/>
      <c r="E539" s="36"/>
      <c r="F539" s="36"/>
      <c r="G539" s="29"/>
      <c r="H539" s="63"/>
      <c r="I539" s="61"/>
      <c r="J539" s="63">
        <f>+G539+H539+I539</f>
        <v>0</v>
      </c>
    </row>
    <row r="540" spans="1:10">
      <c r="A540" s="29"/>
      <c r="B540" s="29"/>
      <c r="C540" s="29"/>
      <c r="D540" s="29"/>
      <c r="E540" s="36"/>
      <c r="F540" s="36"/>
      <c r="G540" s="29"/>
      <c r="H540" s="63"/>
      <c r="I540" s="61"/>
      <c r="J540" s="63">
        <f>+G540+H540+I540</f>
        <v>0</v>
      </c>
    </row>
    <row r="541" spans="1:10">
      <c r="A541" s="29"/>
      <c r="B541" s="29"/>
      <c r="C541" s="29"/>
      <c r="D541" s="29"/>
      <c r="E541" s="36"/>
      <c r="F541" s="36"/>
      <c r="G541" s="29"/>
      <c r="H541" s="63"/>
      <c r="I541" s="61"/>
      <c r="J541" s="63">
        <f>+G541+H541+I541</f>
        <v>0</v>
      </c>
    </row>
    <row r="542" spans="1:10">
      <c r="A542" s="29"/>
      <c r="B542" s="29"/>
      <c r="C542" s="29"/>
      <c r="D542" s="29"/>
      <c r="E542" s="36"/>
      <c r="F542" s="36"/>
      <c r="G542" s="29"/>
      <c r="H542" s="63"/>
      <c r="I542" s="61"/>
      <c r="J542" s="63">
        <f>+G542+H542+I542</f>
        <v>0</v>
      </c>
    </row>
    <row r="543" spans="1:10">
      <c r="A543" s="29"/>
      <c r="B543" s="29"/>
      <c r="C543" s="29"/>
      <c r="D543" s="29"/>
      <c r="E543" s="36"/>
      <c r="F543" s="36"/>
      <c r="G543" s="29"/>
      <c r="H543" s="63"/>
      <c r="I543" s="61"/>
      <c r="J543" s="63">
        <f>+G543+H543+I543</f>
        <v>0</v>
      </c>
    </row>
    <row r="544" spans="1:10">
      <c r="A544" s="29"/>
      <c r="B544" s="29"/>
      <c r="C544" s="29"/>
      <c r="D544" s="29"/>
      <c r="E544" s="36"/>
      <c r="F544" s="36"/>
      <c r="G544" s="29"/>
      <c r="H544" s="63"/>
      <c r="I544" s="61"/>
      <c r="J544" s="63">
        <f>+G544+H544+I544</f>
        <v>0</v>
      </c>
    </row>
    <row r="545" spans="1:10">
      <c r="A545" s="29"/>
      <c r="B545" s="29"/>
      <c r="C545" s="29"/>
      <c r="D545" s="29"/>
      <c r="E545" s="36"/>
      <c r="F545" s="36"/>
      <c r="G545" s="29"/>
      <c r="H545" s="63"/>
      <c r="I545" s="61"/>
      <c r="J545" s="63">
        <f>+G545+H545+I545</f>
        <v>0</v>
      </c>
    </row>
    <row r="546" spans="1:10">
      <c r="A546" s="29"/>
      <c r="B546" s="29"/>
      <c r="C546" s="29"/>
      <c r="D546" s="29"/>
      <c r="E546" s="36"/>
      <c r="F546" s="36"/>
      <c r="G546" s="29"/>
      <c r="H546" s="63"/>
      <c r="I546" s="61"/>
      <c r="J546" s="63">
        <f>+G546+H546+I546</f>
        <v>0</v>
      </c>
    </row>
    <row r="547" spans="1:10">
      <c r="A547" s="29"/>
      <c r="B547" s="29"/>
      <c r="C547" s="29"/>
      <c r="D547" s="29"/>
      <c r="E547" s="36"/>
      <c r="F547" s="36"/>
      <c r="G547" s="29"/>
      <c r="H547" s="63"/>
      <c r="I547" s="61"/>
      <c r="J547" s="63">
        <f>+G547+H547+I547</f>
        <v>0</v>
      </c>
    </row>
    <row r="548" spans="1:10">
      <c r="A548" s="29"/>
      <c r="B548" s="29"/>
      <c r="C548" s="29"/>
      <c r="D548" s="29"/>
      <c r="E548" s="36"/>
      <c r="F548" s="36"/>
      <c r="G548" s="29"/>
      <c r="H548" s="63"/>
      <c r="I548" s="61"/>
      <c r="J548" s="63">
        <f>+G548+H548+I548</f>
        <v>0</v>
      </c>
    </row>
    <row r="549" spans="1:10">
      <c r="A549" s="29"/>
      <c r="B549" s="29"/>
      <c r="C549" s="29"/>
      <c r="D549" s="29"/>
      <c r="E549" s="36"/>
      <c r="F549" s="36"/>
      <c r="G549" s="29"/>
      <c r="H549" s="63"/>
      <c r="I549" s="61"/>
      <c r="J549" s="63">
        <f>+G549+H549+I549</f>
        <v>0</v>
      </c>
    </row>
    <row r="550" spans="1:10">
      <c r="A550" s="29"/>
      <c r="B550" s="29"/>
      <c r="C550" s="29"/>
      <c r="D550" s="29"/>
      <c r="E550" s="36"/>
      <c r="F550" s="36"/>
      <c r="G550" s="29"/>
      <c r="H550" s="63"/>
      <c r="I550" s="61"/>
      <c r="J550" s="63">
        <f>+G550+H550+I550</f>
        <v>0</v>
      </c>
    </row>
    <row r="551" spans="1:10">
      <c r="A551" s="29"/>
      <c r="B551" s="29"/>
      <c r="C551" s="29"/>
      <c r="D551" s="29"/>
      <c r="E551" s="36"/>
      <c r="F551" s="36"/>
      <c r="G551" s="29"/>
      <c r="H551" s="63"/>
      <c r="I551" s="61"/>
      <c r="J551" s="63">
        <f>+G551+H551+I551</f>
        <v>0</v>
      </c>
    </row>
    <row r="552" spans="1:10">
      <c r="A552" s="29"/>
      <c r="B552" s="29"/>
      <c r="C552" s="29"/>
      <c r="D552" s="29"/>
      <c r="E552" s="36"/>
      <c r="F552" s="36"/>
      <c r="G552" s="29"/>
      <c r="H552" s="63"/>
      <c r="I552" s="61"/>
      <c r="J552" s="63">
        <f>+G552+H552+I552</f>
        <v>0</v>
      </c>
    </row>
    <row r="553" spans="1:10">
      <c r="A553" s="29"/>
      <c r="B553" s="29"/>
      <c r="C553" s="29"/>
      <c r="D553" s="29"/>
      <c r="E553" s="36"/>
      <c r="F553" s="36"/>
      <c r="G553" s="29"/>
      <c r="H553" s="63"/>
      <c r="I553" s="61"/>
      <c r="J553" s="63">
        <f>+G553+H553+I553</f>
        <v>0</v>
      </c>
    </row>
    <row r="554" spans="1:10">
      <c r="A554" s="29"/>
      <c r="B554" s="29"/>
      <c r="C554" s="29"/>
      <c r="D554" s="29"/>
      <c r="E554" s="36"/>
      <c r="F554" s="36"/>
      <c r="G554" s="29"/>
      <c r="H554" s="63"/>
      <c r="I554" s="61"/>
      <c r="J554" s="63">
        <f>+G554+H554+I554</f>
        <v>0</v>
      </c>
    </row>
    <row r="555" spans="1:10">
      <c r="A555" s="29"/>
      <c r="B555" s="29"/>
      <c r="C555" s="29"/>
      <c r="D555" s="29"/>
      <c r="E555" s="36"/>
      <c r="F555" s="36"/>
      <c r="G555" s="29"/>
      <c r="H555" s="63"/>
      <c r="I555" s="61"/>
      <c r="J555" s="63">
        <f>+G555+H555+I555</f>
        <v>0</v>
      </c>
    </row>
    <row r="556" spans="1:10">
      <c r="A556" s="29"/>
      <c r="B556" s="29"/>
      <c r="C556" s="29"/>
      <c r="D556" s="29"/>
      <c r="E556" s="36"/>
      <c r="F556" s="36"/>
      <c r="G556" s="29"/>
      <c r="H556" s="63"/>
      <c r="I556" s="61"/>
      <c r="J556" s="63">
        <f>+G556+H556+I556</f>
        <v>0</v>
      </c>
    </row>
    <row r="557" spans="1:10">
      <c r="A557" s="29"/>
      <c r="B557" s="29"/>
      <c r="C557" s="29"/>
      <c r="D557" s="29"/>
      <c r="E557" s="36"/>
      <c r="F557" s="36"/>
      <c r="G557" s="29"/>
      <c r="H557" s="63"/>
      <c r="I557" s="61"/>
      <c r="J557" s="63">
        <f>+G557+H557+I557</f>
        <v>0</v>
      </c>
    </row>
    <row r="558" spans="1:10">
      <c r="A558" s="29"/>
      <c r="B558" s="29"/>
      <c r="C558" s="29"/>
      <c r="D558" s="29"/>
      <c r="E558" s="36"/>
      <c r="F558" s="36"/>
      <c r="G558" s="29"/>
      <c r="H558" s="63"/>
      <c r="I558" s="61"/>
      <c r="J558" s="63">
        <f>+G558+H558+I558</f>
        <v>0</v>
      </c>
    </row>
    <row r="559" spans="1:10">
      <c r="A559" s="29"/>
      <c r="B559" s="29"/>
      <c r="C559" s="29"/>
      <c r="D559" s="29"/>
      <c r="E559" s="36"/>
      <c r="F559" s="36"/>
      <c r="G559" s="29"/>
      <c r="H559" s="63"/>
      <c r="I559" s="61"/>
      <c r="J559" s="63">
        <f>+G559+H559+I559</f>
        <v>0</v>
      </c>
    </row>
    <row r="560" spans="1:10">
      <c r="A560" s="29"/>
      <c r="B560" s="29"/>
      <c r="C560" s="29"/>
      <c r="D560" s="29"/>
      <c r="E560" s="36"/>
      <c r="F560" s="36"/>
      <c r="G560" s="29"/>
      <c r="H560" s="63"/>
      <c r="I560" s="61"/>
      <c r="J560" s="63">
        <f>+G560+H560+I560</f>
        <v>0</v>
      </c>
    </row>
    <row r="561" spans="1:10">
      <c r="A561" s="29"/>
      <c r="B561" s="29"/>
      <c r="C561" s="29"/>
      <c r="D561" s="29"/>
      <c r="E561" s="36"/>
      <c r="F561" s="36"/>
      <c r="G561" s="29"/>
      <c r="H561" s="63"/>
      <c r="I561" s="61"/>
      <c r="J561" s="63">
        <f>+G561+H561+I561</f>
        <v>0</v>
      </c>
    </row>
    <row r="562" spans="1:10">
      <c r="A562" s="29"/>
      <c r="B562" s="29"/>
      <c r="C562" s="29"/>
      <c r="D562" s="29"/>
      <c r="E562" s="36"/>
      <c r="F562" s="36"/>
      <c r="G562" s="29"/>
      <c r="H562" s="63"/>
      <c r="I562" s="61"/>
      <c r="J562" s="63">
        <f>+G562+H562+I562</f>
        <v>0</v>
      </c>
    </row>
    <row r="563" spans="1:10">
      <c r="A563" s="29"/>
      <c r="B563" s="29"/>
      <c r="C563" s="29"/>
      <c r="D563" s="29"/>
      <c r="E563" s="36"/>
      <c r="F563" s="36"/>
      <c r="G563" s="29"/>
      <c r="H563" s="63"/>
      <c r="I563" s="61"/>
      <c r="J563" s="63">
        <f>+G563+H563+I563</f>
        <v>0</v>
      </c>
    </row>
    <row r="564" spans="1:10">
      <c r="A564" s="29"/>
      <c r="B564" s="29"/>
      <c r="C564" s="29"/>
      <c r="D564" s="29"/>
      <c r="E564" s="36"/>
      <c r="F564" s="36"/>
      <c r="G564" s="29"/>
      <c r="H564" s="63"/>
      <c r="I564" s="61"/>
      <c r="J564" s="63">
        <f>+G564+H564+I564</f>
        <v>0</v>
      </c>
    </row>
    <row r="565" spans="1:10">
      <c r="A565" s="29"/>
      <c r="B565" s="29"/>
      <c r="C565" s="29"/>
      <c r="D565" s="29"/>
      <c r="E565" s="36"/>
      <c r="F565" s="36"/>
      <c r="G565" s="29"/>
      <c r="H565" s="63"/>
      <c r="I565" s="61"/>
      <c r="J565" s="63">
        <f>+G565+H565+I565</f>
        <v>0</v>
      </c>
    </row>
    <row r="566" spans="1:10">
      <c r="A566" s="29"/>
      <c r="B566" s="29"/>
      <c r="C566" s="29"/>
      <c r="D566" s="29"/>
      <c r="E566" s="36"/>
      <c r="F566" s="36"/>
      <c r="G566" s="29"/>
      <c r="H566" s="63"/>
      <c r="I566" s="61"/>
      <c r="J566" s="63">
        <f>+G566+H566+I566</f>
        <v>0</v>
      </c>
    </row>
    <row r="567" spans="1:10">
      <c r="A567" s="29"/>
      <c r="B567" s="29"/>
      <c r="C567" s="29"/>
      <c r="D567" s="29"/>
      <c r="E567" s="36"/>
      <c r="F567" s="36"/>
      <c r="G567" s="29"/>
      <c r="H567" s="63"/>
      <c r="I567" s="61"/>
      <c r="J567" s="63">
        <f>+G567+H567+I567</f>
        <v>0</v>
      </c>
    </row>
    <row r="568" spans="1:10">
      <c r="A568" s="29"/>
      <c r="B568" s="29"/>
      <c r="C568" s="29"/>
      <c r="D568" s="29"/>
      <c r="E568" s="36"/>
      <c r="F568" s="36"/>
      <c r="G568" s="29"/>
      <c r="H568" s="63"/>
      <c r="I568" s="61"/>
      <c r="J568" s="63">
        <f>+G568+H568+I568</f>
        <v>0</v>
      </c>
    </row>
    <row r="569" spans="1:10">
      <c r="A569" s="29"/>
      <c r="B569" s="29"/>
      <c r="C569" s="29"/>
      <c r="D569" s="29"/>
      <c r="E569" s="36"/>
      <c r="F569" s="36"/>
      <c r="G569" s="29"/>
      <c r="H569" s="63"/>
      <c r="I569" s="61"/>
      <c r="J569" s="63">
        <f>+G569+H569+I569</f>
        <v>0</v>
      </c>
    </row>
    <row r="570" spans="1:10">
      <c r="A570" s="29"/>
      <c r="B570" s="29"/>
      <c r="C570" s="29"/>
      <c r="D570" s="29"/>
      <c r="E570" s="36"/>
      <c r="F570" s="36"/>
      <c r="G570" s="29"/>
      <c r="H570" s="63"/>
      <c r="I570" s="61"/>
      <c r="J570" s="63">
        <f>+G570+H570+I570</f>
        <v>0</v>
      </c>
    </row>
    <row r="571" spans="1:10">
      <c r="A571" s="29"/>
      <c r="B571" s="29"/>
      <c r="C571" s="29"/>
      <c r="D571" s="29"/>
      <c r="E571" s="36"/>
      <c r="F571" s="36"/>
      <c r="G571" s="29"/>
      <c r="H571" s="63"/>
      <c r="I571" s="61"/>
      <c r="J571" s="63">
        <f>+G571+H571+I571</f>
        <v>0</v>
      </c>
    </row>
    <row r="572" spans="1:10">
      <c r="A572" s="29"/>
      <c r="B572" s="29"/>
      <c r="C572" s="29"/>
      <c r="D572" s="29"/>
      <c r="E572" s="36"/>
      <c r="F572" s="36"/>
      <c r="G572" s="29"/>
      <c r="H572" s="63"/>
      <c r="I572" s="61"/>
      <c r="J572" s="63">
        <f>+G572+H572+I572</f>
        <v>0</v>
      </c>
    </row>
    <row r="573" spans="1:10">
      <c r="A573" s="29"/>
      <c r="B573" s="29"/>
      <c r="C573" s="29"/>
      <c r="D573" s="29"/>
      <c r="E573" s="36"/>
      <c r="F573" s="36"/>
      <c r="G573" s="29"/>
      <c r="H573" s="63"/>
      <c r="I573" s="61"/>
      <c r="J573" s="63">
        <f>+G573+H573+I573</f>
        <v>0</v>
      </c>
    </row>
    <row r="574" spans="1:10">
      <c r="A574" s="29"/>
      <c r="B574" s="29"/>
      <c r="C574" s="29"/>
      <c r="D574" s="29"/>
      <c r="E574" s="36"/>
      <c r="F574" s="36"/>
      <c r="G574" s="29"/>
      <c r="H574" s="63"/>
      <c r="I574" s="61"/>
      <c r="J574" s="63">
        <f>+G574+H574+I574</f>
        <v>0</v>
      </c>
    </row>
    <row r="575" spans="1:10">
      <c r="A575" s="29"/>
      <c r="B575" s="29"/>
      <c r="C575" s="29"/>
      <c r="D575" s="29"/>
      <c r="E575" s="36"/>
      <c r="F575" s="36"/>
      <c r="G575" s="29"/>
      <c r="H575" s="63"/>
      <c r="I575" s="61"/>
      <c r="J575" s="63">
        <f>+G575+H575+I575</f>
        <v>0</v>
      </c>
    </row>
    <row r="576" spans="1:10">
      <c r="A576" s="29"/>
      <c r="B576" s="29"/>
      <c r="C576" s="29"/>
      <c r="D576" s="29"/>
      <c r="E576" s="36"/>
      <c r="F576" s="36"/>
      <c r="G576" s="29"/>
      <c r="H576" s="63"/>
      <c r="I576" s="61"/>
      <c r="J576" s="63">
        <f>+G576+H576+I576</f>
        <v>0</v>
      </c>
    </row>
    <row r="577" spans="1:10">
      <c r="A577" s="29"/>
      <c r="B577" s="29"/>
      <c r="C577" s="29"/>
      <c r="D577" s="29"/>
      <c r="E577" s="36"/>
      <c r="F577" s="36"/>
      <c r="G577" s="29"/>
      <c r="H577" s="63"/>
      <c r="I577" s="61"/>
      <c r="J577" s="63">
        <f>+G577+H577+I577</f>
        <v>0</v>
      </c>
    </row>
    <row r="578" spans="1:10">
      <c r="A578" s="29"/>
      <c r="B578" s="29"/>
      <c r="C578" s="29"/>
      <c r="D578" s="29"/>
      <c r="E578" s="36"/>
      <c r="F578" s="36"/>
      <c r="G578" s="29"/>
      <c r="H578" s="63"/>
      <c r="I578" s="61"/>
      <c r="J578" s="63">
        <f>+G578+H578+I578</f>
        <v>0</v>
      </c>
    </row>
    <row r="579" spans="1:10">
      <c r="A579" s="29"/>
      <c r="B579" s="29"/>
      <c r="C579" s="29"/>
      <c r="D579" s="29"/>
      <c r="E579" s="36"/>
      <c r="F579" s="36"/>
      <c r="G579" s="29"/>
      <c r="H579" s="63"/>
      <c r="I579" s="61"/>
      <c r="J579" s="63">
        <f>+G579+H579+I579</f>
        <v>0</v>
      </c>
    </row>
    <row r="580" spans="1:10">
      <c r="A580" s="29"/>
      <c r="B580" s="29"/>
      <c r="C580" s="29"/>
      <c r="D580" s="29"/>
      <c r="E580" s="36"/>
      <c r="F580" s="36"/>
      <c r="G580" s="29"/>
      <c r="H580" s="63"/>
      <c r="I580" s="61"/>
      <c r="J580" s="63">
        <f>+G580+H580+I580</f>
        <v>0</v>
      </c>
    </row>
    <row r="581" spans="1:10">
      <c r="A581" s="29"/>
      <c r="B581" s="29"/>
      <c r="C581" s="29"/>
      <c r="D581" s="29"/>
      <c r="E581" s="36"/>
      <c r="F581" s="36"/>
      <c r="G581" s="29"/>
      <c r="H581" s="63"/>
      <c r="I581" s="61"/>
      <c r="J581" s="63">
        <f>+G581+H581+I581</f>
        <v>0</v>
      </c>
    </row>
    <row r="582" spans="1:10">
      <c r="A582" s="29"/>
      <c r="B582" s="29"/>
      <c r="C582" s="29"/>
      <c r="D582" s="29"/>
      <c r="E582" s="36"/>
      <c r="F582" s="36"/>
      <c r="G582" s="29"/>
      <c r="H582" s="63"/>
      <c r="I582" s="61"/>
      <c r="J582" s="63">
        <f>+G582+H582+I582</f>
        <v>0</v>
      </c>
    </row>
    <row r="583" spans="1:10">
      <c r="A583" s="29"/>
      <c r="B583" s="29"/>
      <c r="C583" s="29"/>
      <c r="D583" s="29"/>
      <c r="E583" s="36"/>
      <c r="F583" s="36"/>
      <c r="G583" s="29"/>
      <c r="H583" s="63"/>
      <c r="I583" s="61"/>
      <c r="J583" s="63">
        <f>+G583+H583+I583</f>
        <v>0</v>
      </c>
    </row>
    <row r="584" spans="1:10">
      <c r="A584" s="29"/>
      <c r="B584" s="29"/>
      <c r="C584" s="29"/>
      <c r="D584" s="29"/>
      <c r="E584" s="36"/>
      <c r="F584" s="36"/>
      <c r="G584" s="29"/>
      <c r="H584" s="63"/>
      <c r="I584" s="61"/>
      <c r="J584" s="63">
        <f>+G584+H584+I584</f>
        <v>0</v>
      </c>
    </row>
    <row r="585" spans="1:10">
      <c r="A585" s="29"/>
      <c r="B585" s="29"/>
      <c r="C585" s="29"/>
      <c r="D585" s="29"/>
      <c r="E585" s="36"/>
      <c r="F585" s="36"/>
      <c r="G585" s="29"/>
      <c r="H585" s="63"/>
      <c r="I585" s="61"/>
      <c r="J585" s="63">
        <f>+G585+H585+I585</f>
        <v>0</v>
      </c>
    </row>
    <row r="586" spans="1:10">
      <c r="A586" s="29"/>
      <c r="B586" s="29"/>
      <c r="C586" s="29"/>
      <c r="D586" s="29"/>
      <c r="E586" s="36"/>
      <c r="F586" s="36"/>
      <c r="G586" s="29"/>
      <c r="H586" s="63"/>
      <c r="I586" s="61"/>
      <c r="J586" s="63">
        <f>+G586+H586+I586</f>
        <v>0</v>
      </c>
    </row>
    <row r="587" spans="1:10">
      <c r="A587" s="29"/>
      <c r="B587" s="29"/>
      <c r="C587" s="29"/>
      <c r="D587" s="29"/>
      <c r="E587" s="36"/>
      <c r="F587" s="36"/>
      <c r="G587" s="29"/>
      <c r="H587" s="63"/>
      <c r="I587" s="61"/>
      <c r="J587" s="63">
        <f>+G587+H587+I587</f>
        <v>0</v>
      </c>
    </row>
    <row r="588" spans="1:10">
      <c r="A588" s="29"/>
      <c r="B588" s="29"/>
      <c r="C588" s="29"/>
      <c r="D588" s="29"/>
      <c r="E588" s="36"/>
      <c r="F588" s="36"/>
      <c r="G588" s="29"/>
      <c r="H588" s="63"/>
      <c r="I588" s="61"/>
      <c r="J588" s="63">
        <f>+G588+H588+I588</f>
        <v>0</v>
      </c>
    </row>
    <row r="589" spans="1:10">
      <c r="A589" s="29"/>
      <c r="B589" s="29"/>
      <c r="C589" s="29"/>
      <c r="D589" s="29"/>
      <c r="E589" s="36"/>
      <c r="F589" s="36"/>
      <c r="G589" s="29"/>
      <c r="H589" s="63"/>
      <c r="I589" s="61"/>
      <c r="J589" s="63">
        <f>+G589+H589+I589</f>
        <v>0</v>
      </c>
    </row>
    <row r="590" spans="1:10">
      <c r="A590" s="29"/>
      <c r="B590" s="29"/>
      <c r="C590" s="29"/>
      <c r="D590" s="29"/>
      <c r="E590" s="36"/>
      <c r="F590" s="36"/>
      <c r="G590" s="29"/>
      <c r="H590" s="63"/>
      <c r="I590" s="61"/>
      <c r="J590" s="63">
        <f>+G590+H590+I590</f>
        <v>0</v>
      </c>
    </row>
    <row r="591" spans="1:10">
      <c r="A591" s="29"/>
      <c r="B591" s="29"/>
      <c r="C591" s="29"/>
      <c r="D591" s="29"/>
      <c r="E591" s="36"/>
      <c r="F591" s="36"/>
      <c r="G591" s="29"/>
      <c r="H591" s="63"/>
      <c r="I591" s="61"/>
      <c r="J591" s="63">
        <f>+G591+H591+I591</f>
        <v>0</v>
      </c>
    </row>
    <row r="592" spans="1:10">
      <c r="A592" s="29"/>
      <c r="B592" s="29"/>
      <c r="C592" s="29"/>
      <c r="D592" s="29"/>
      <c r="E592" s="36"/>
      <c r="F592" s="36"/>
      <c r="G592" s="29"/>
      <c r="H592" s="63"/>
      <c r="I592" s="61"/>
      <c r="J592" s="63">
        <f>+G592+H592+I592</f>
        <v>0</v>
      </c>
    </row>
    <row r="593" spans="1:10">
      <c r="A593" s="29"/>
      <c r="B593" s="29"/>
      <c r="C593" s="29"/>
      <c r="D593" s="29"/>
      <c r="E593" s="36"/>
      <c r="F593" s="36"/>
      <c r="G593" s="29"/>
      <c r="H593" s="63"/>
      <c r="I593" s="61"/>
      <c r="J593" s="63">
        <f>+G593+H593+I593</f>
        <v>0</v>
      </c>
    </row>
    <row r="594" spans="1:10">
      <c r="A594" s="29"/>
      <c r="B594" s="29"/>
      <c r="C594" s="29"/>
      <c r="D594" s="29"/>
      <c r="E594" s="36"/>
      <c r="F594" s="36"/>
      <c r="G594" s="29"/>
      <c r="H594" s="63"/>
      <c r="I594" s="61"/>
      <c r="J594" s="63">
        <f>+G594+H594+I594</f>
        <v>0</v>
      </c>
    </row>
    <row r="595" spans="1:10">
      <c r="A595" s="29"/>
      <c r="B595" s="29"/>
      <c r="C595" s="29"/>
      <c r="D595" s="29"/>
      <c r="E595" s="36"/>
      <c r="F595" s="36"/>
      <c r="G595" s="29"/>
      <c r="H595" s="63"/>
      <c r="I595" s="61"/>
      <c r="J595" s="63">
        <f>+G595+H595+I595</f>
        <v>0</v>
      </c>
    </row>
    <row r="596" spans="1:10">
      <c r="A596" s="29"/>
      <c r="B596" s="29"/>
      <c r="C596" s="29"/>
      <c r="D596" s="29"/>
      <c r="E596" s="36"/>
      <c r="F596" s="36"/>
      <c r="G596" s="29"/>
      <c r="H596" s="63"/>
      <c r="I596" s="61"/>
      <c r="J596" s="63">
        <f>+G596+H596+I596</f>
        <v>0</v>
      </c>
    </row>
    <row r="597" spans="1:10">
      <c r="A597" s="29"/>
      <c r="B597" s="29"/>
      <c r="C597" s="29"/>
      <c r="D597" s="29"/>
      <c r="E597" s="36"/>
      <c r="F597" s="36"/>
      <c r="G597" s="29"/>
      <c r="H597" s="63"/>
      <c r="I597" s="61"/>
      <c r="J597" s="63">
        <f>+G597+H597+I597</f>
        <v>0</v>
      </c>
    </row>
    <row r="598" spans="1:10">
      <c r="A598" s="29"/>
      <c r="B598" s="29"/>
      <c r="C598" s="29"/>
      <c r="D598" s="29"/>
      <c r="E598" s="36"/>
      <c r="F598" s="36"/>
      <c r="G598" s="29"/>
      <c r="H598" s="63"/>
      <c r="I598" s="61"/>
      <c r="J598" s="63">
        <f>+G598+H598+I598</f>
        <v>0</v>
      </c>
    </row>
    <row r="599" spans="1:10">
      <c r="A599" s="29"/>
      <c r="B599" s="29"/>
      <c r="C599" s="29"/>
      <c r="D599" s="29"/>
      <c r="E599" s="36"/>
      <c r="F599" s="36"/>
      <c r="G599" s="29"/>
      <c r="H599" s="63"/>
      <c r="I599" s="61"/>
      <c r="J599" s="63">
        <f>+G599+H599+I599</f>
        <v>0</v>
      </c>
    </row>
    <row r="600" spans="1:10">
      <c r="A600" s="29"/>
      <c r="B600" s="29"/>
      <c r="C600" s="29"/>
      <c r="D600" s="29"/>
      <c r="E600" s="36"/>
      <c r="F600" s="36"/>
      <c r="G600" s="29"/>
      <c r="H600" s="63"/>
      <c r="I600" s="61"/>
      <c r="J600" s="63">
        <f>+G600+H600+I600</f>
        <v>0</v>
      </c>
    </row>
    <row r="601" spans="1:10">
      <c r="A601" s="29"/>
      <c r="B601" s="29"/>
      <c r="C601" s="29"/>
      <c r="D601" s="29"/>
      <c r="E601" s="36"/>
      <c r="F601" s="36"/>
      <c r="G601" s="29"/>
      <c r="H601" s="63"/>
      <c r="I601" s="61"/>
      <c r="J601" s="63">
        <f>+G601+H601+I601</f>
        <v>0</v>
      </c>
    </row>
    <row r="602" spans="1:10">
      <c r="A602" s="29"/>
      <c r="B602" s="29"/>
      <c r="C602" s="29"/>
      <c r="D602" s="29"/>
      <c r="E602" s="36"/>
      <c r="F602" s="36"/>
      <c r="G602" s="29"/>
      <c r="H602" s="63"/>
      <c r="I602" s="61"/>
      <c r="J602" s="63">
        <f>+G602+H602+I602</f>
        <v>0</v>
      </c>
    </row>
    <row r="603" spans="1:10">
      <c r="A603" s="29"/>
      <c r="B603" s="29"/>
      <c r="C603" s="29"/>
      <c r="D603" s="29"/>
      <c r="E603" s="36"/>
      <c r="F603" s="36"/>
      <c r="G603" s="29"/>
      <c r="H603" s="63"/>
      <c r="I603" s="61"/>
      <c r="J603" s="63">
        <f>+G603+H603+I603</f>
        <v>0</v>
      </c>
    </row>
    <row r="604" spans="1:10">
      <c r="A604" s="29"/>
      <c r="B604" s="29"/>
      <c r="C604" s="29"/>
      <c r="D604" s="29"/>
      <c r="E604" s="36"/>
      <c r="F604" s="36"/>
      <c r="G604" s="29"/>
      <c r="H604" s="63"/>
      <c r="I604" s="61"/>
      <c r="J604" s="63">
        <f>+G604+H604+I604</f>
        <v>0</v>
      </c>
    </row>
    <row r="605" spans="1:10">
      <c r="A605" s="29"/>
      <c r="B605" s="29"/>
      <c r="C605" s="29"/>
      <c r="D605" s="29"/>
      <c r="E605" s="36"/>
      <c r="F605" s="36"/>
      <c r="G605" s="29"/>
      <c r="H605" s="63"/>
      <c r="I605" s="61"/>
      <c r="J605" s="63">
        <f>+G605+H605+I605</f>
        <v>0</v>
      </c>
    </row>
    <row r="606" spans="1:10">
      <c r="A606" s="29"/>
      <c r="B606" s="29"/>
      <c r="C606" s="29"/>
      <c r="D606" s="29"/>
      <c r="E606" s="36"/>
      <c r="F606" s="36"/>
      <c r="G606" s="29"/>
      <c r="H606" s="63"/>
      <c r="I606" s="61"/>
      <c r="J606" s="63">
        <f>+G606+H606+I606</f>
        <v>0</v>
      </c>
    </row>
    <row r="607" spans="1:10">
      <c r="A607" s="29"/>
      <c r="B607" s="29"/>
      <c r="C607" s="29"/>
      <c r="D607" s="29"/>
      <c r="E607" s="36"/>
      <c r="F607" s="36"/>
      <c r="G607" s="29"/>
      <c r="H607" s="63"/>
      <c r="I607" s="61"/>
      <c r="J607" s="63">
        <f>+G607+H607+I607</f>
        <v>0</v>
      </c>
    </row>
    <row r="608" spans="1:10">
      <c r="A608" s="29"/>
      <c r="B608" s="29"/>
      <c r="C608" s="29"/>
      <c r="D608" s="29"/>
      <c r="E608" s="36"/>
      <c r="F608" s="36"/>
      <c r="G608" s="29"/>
      <c r="H608" s="63"/>
      <c r="I608" s="61"/>
      <c r="J608" s="63">
        <f>+G608+H608+I608</f>
        <v>0</v>
      </c>
    </row>
    <row r="609" spans="1:10">
      <c r="A609" s="29"/>
      <c r="B609" s="29"/>
      <c r="C609" s="29"/>
      <c r="D609" s="29"/>
      <c r="E609" s="36"/>
      <c r="F609" s="36"/>
      <c r="G609" s="29"/>
      <c r="H609" s="63"/>
      <c r="I609" s="61"/>
      <c r="J609" s="63">
        <f>+G609+H609+I609</f>
        <v>0</v>
      </c>
    </row>
    <row r="610" spans="1:10">
      <c r="A610" s="29"/>
      <c r="B610" s="29"/>
      <c r="C610" s="29"/>
      <c r="D610" s="29"/>
      <c r="E610" s="36"/>
      <c r="F610" s="36"/>
      <c r="G610" s="29"/>
      <c r="H610" s="63"/>
      <c r="I610" s="61"/>
      <c r="J610" s="63">
        <f>+G610+H610+I610</f>
        <v>0</v>
      </c>
    </row>
    <row r="611" spans="1:10">
      <c r="A611" s="29"/>
      <c r="B611" s="29"/>
      <c r="C611" s="29"/>
      <c r="D611" s="29"/>
      <c r="E611" s="36"/>
      <c r="F611" s="36"/>
      <c r="G611" s="29"/>
      <c r="H611" s="63"/>
      <c r="I611" s="61"/>
      <c r="J611" s="63">
        <f>+G611+H611+I611</f>
        <v>0</v>
      </c>
    </row>
    <row r="612" spans="1:10">
      <c r="A612" s="29"/>
      <c r="B612" s="29"/>
      <c r="C612" s="29"/>
      <c r="D612" s="29"/>
      <c r="E612" s="36"/>
      <c r="F612" s="36"/>
      <c r="G612" s="29"/>
      <c r="H612" s="63"/>
      <c r="I612" s="61"/>
      <c r="J612" s="63">
        <f>+G612+H612+I612</f>
        <v>0</v>
      </c>
    </row>
    <row r="613" spans="1:10">
      <c r="A613" s="29"/>
      <c r="B613" s="29"/>
      <c r="C613" s="29"/>
      <c r="D613" s="29"/>
      <c r="E613" s="36"/>
      <c r="F613" s="36"/>
      <c r="G613" s="29"/>
      <c r="H613" s="63"/>
      <c r="I613" s="61"/>
      <c r="J613" s="63">
        <f>+G613+H613+I613</f>
        <v>0</v>
      </c>
    </row>
    <row r="614" spans="1:10">
      <c r="A614" s="29"/>
      <c r="B614" s="29"/>
      <c r="C614" s="29"/>
      <c r="D614" s="29"/>
      <c r="E614" s="36"/>
      <c r="F614" s="36"/>
      <c r="G614" s="29"/>
      <c r="H614" s="63"/>
      <c r="I614" s="61"/>
      <c r="J614" s="63">
        <f>+G614+H614+I614</f>
        <v>0</v>
      </c>
    </row>
    <row r="615" spans="1:10">
      <c r="A615" s="29"/>
      <c r="B615" s="29"/>
      <c r="C615" s="29"/>
      <c r="D615" s="29"/>
      <c r="E615" s="36"/>
      <c r="F615" s="36"/>
      <c r="G615" s="29"/>
      <c r="H615" s="63"/>
      <c r="I615" s="61"/>
      <c r="J615" s="63">
        <f>+G615+H615+I615</f>
        <v>0</v>
      </c>
    </row>
    <row r="616" spans="1:10">
      <c r="A616" s="29"/>
      <c r="B616" s="29"/>
      <c r="C616" s="29"/>
      <c r="D616" s="29"/>
      <c r="E616" s="36"/>
      <c r="F616" s="36"/>
      <c r="G616" s="29"/>
      <c r="H616" s="63"/>
      <c r="I616" s="61"/>
      <c r="J616" s="63">
        <f>+G616+H616+I616</f>
        <v>0</v>
      </c>
    </row>
    <row r="617" spans="1:10">
      <c r="A617" s="29"/>
      <c r="B617" s="29"/>
      <c r="C617" s="29"/>
      <c r="D617" s="29"/>
      <c r="E617" s="36"/>
      <c r="F617" s="36"/>
      <c r="G617" s="29"/>
      <c r="H617" s="63"/>
      <c r="I617" s="61"/>
      <c r="J617" s="63">
        <f>+G617+H617+I617</f>
        <v>0</v>
      </c>
    </row>
    <row r="618" spans="1:10">
      <c r="A618" s="29"/>
      <c r="B618" s="29"/>
      <c r="C618" s="29"/>
      <c r="D618" s="29"/>
      <c r="E618" s="36"/>
      <c r="F618" s="36"/>
      <c r="G618" s="29"/>
      <c r="H618" s="63"/>
      <c r="I618" s="61"/>
      <c r="J618" s="63">
        <f>+G618+H618+I618</f>
        <v>0</v>
      </c>
    </row>
    <row r="619" spans="1:10">
      <c r="A619" s="29"/>
      <c r="B619" s="29"/>
      <c r="C619" s="29"/>
      <c r="D619" s="29"/>
      <c r="E619" s="36"/>
      <c r="F619" s="36"/>
      <c r="G619" s="29"/>
      <c r="H619" s="63"/>
      <c r="I619" s="61"/>
      <c r="J619" s="63">
        <f>+G619+H619+I619</f>
        <v>0</v>
      </c>
    </row>
    <row r="620" spans="1:10">
      <c r="A620" s="29"/>
      <c r="B620" s="29"/>
      <c r="C620" s="29"/>
      <c r="D620" s="29"/>
      <c r="E620" s="36"/>
      <c r="F620" s="36"/>
      <c r="G620" s="29"/>
      <c r="H620" s="63"/>
      <c r="I620" s="61"/>
      <c r="J620" s="63">
        <f>+G620+H620+I620</f>
        <v>0</v>
      </c>
    </row>
    <row r="621" spans="1:10">
      <c r="A621" s="29"/>
      <c r="B621" s="29"/>
      <c r="C621" s="29"/>
      <c r="D621" s="29"/>
      <c r="E621" s="36"/>
      <c r="F621" s="36"/>
      <c r="G621" s="29"/>
      <c r="H621" s="63"/>
      <c r="I621" s="61"/>
      <c r="J621" s="63">
        <f>+G621+H621+I621</f>
        <v>0</v>
      </c>
    </row>
    <row r="622" spans="1:10">
      <c r="A622" s="29"/>
      <c r="B622" s="29"/>
      <c r="C622" s="29"/>
      <c r="D622" s="29"/>
      <c r="E622" s="36"/>
      <c r="F622" s="36"/>
      <c r="G622" s="29"/>
      <c r="H622" s="63"/>
      <c r="I622" s="61"/>
      <c r="J622" s="63">
        <f>+G622+H622+I622</f>
        <v>0</v>
      </c>
    </row>
    <row r="623" spans="1:10">
      <c r="A623" s="29"/>
      <c r="B623" s="29"/>
      <c r="C623" s="29"/>
      <c r="D623" s="29"/>
      <c r="E623" s="36"/>
      <c r="F623" s="36"/>
      <c r="G623" s="29"/>
      <c r="H623" s="63"/>
      <c r="I623" s="61"/>
      <c r="J623" s="63">
        <f>+G623+H623+I623</f>
        <v>0</v>
      </c>
    </row>
    <row r="624" spans="1:10">
      <c r="A624" s="29"/>
      <c r="B624" s="29"/>
      <c r="C624" s="29"/>
      <c r="D624" s="29"/>
      <c r="E624" s="36"/>
      <c r="F624" s="36"/>
      <c r="G624" s="29"/>
      <c r="H624" s="63"/>
      <c r="I624" s="61"/>
      <c r="J624" s="63">
        <f>+G624+H624+I624</f>
        <v>0</v>
      </c>
    </row>
    <row r="625" spans="1:10">
      <c r="A625" s="29"/>
      <c r="B625" s="29"/>
      <c r="C625" s="29"/>
      <c r="D625" s="29"/>
      <c r="E625" s="36"/>
      <c r="F625" s="36"/>
      <c r="G625" s="29"/>
      <c r="H625" s="63"/>
      <c r="I625" s="61"/>
      <c r="J625" s="63">
        <f>+G625+H625+I625</f>
        <v>0</v>
      </c>
    </row>
    <row r="626" spans="1:10">
      <c r="A626" s="29"/>
      <c r="B626" s="29"/>
      <c r="C626" s="29"/>
      <c r="D626" s="29"/>
      <c r="E626" s="36"/>
      <c r="F626" s="36"/>
      <c r="G626" s="29"/>
      <c r="H626" s="63"/>
      <c r="I626" s="61"/>
      <c r="J626" s="63">
        <f>+G626+H626+I626</f>
        <v>0</v>
      </c>
    </row>
    <row r="627" spans="1:10">
      <c r="A627" s="29"/>
      <c r="B627" s="29"/>
      <c r="C627" s="29"/>
      <c r="D627" s="29"/>
      <c r="E627" s="36"/>
      <c r="F627" s="36"/>
      <c r="G627" s="29"/>
      <c r="H627" s="63"/>
      <c r="I627" s="61"/>
      <c r="J627" s="63">
        <f>+G627+H627+I627</f>
        <v>0</v>
      </c>
    </row>
    <row r="628" spans="1:10">
      <c r="A628" s="29"/>
      <c r="B628" s="29"/>
      <c r="C628" s="29"/>
      <c r="D628" s="29"/>
      <c r="E628" s="36"/>
      <c r="F628" s="36"/>
      <c r="G628" s="29"/>
      <c r="H628" s="63"/>
      <c r="I628" s="61"/>
      <c r="J628" s="63">
        <f>+G628+H628+I628</f>
        <v>0</v>
      </c>
    </row>
    <row r="629" spans="1:10">
      <c r="A629" s="29"/>
      <c r="B629" s="29"/>
      <c r="C629" s="29"/>
      <c r="D629" s="29"/>
      <c r="E629" s="36"/>
      <c r="F629" s="36"/>
      <c r="G629" s="29"/>
      <c r="H629" s="63"/>
      <c r="I629" s="61"/>
      <c r="J629" s="63">
        <f>+G629+H629+I629</f>
        <v>0</v>
      </c>
    </row>
    <row r="630" spans="1:10">
      <c r="A630" s="29"/>
      <c r="B630" s="29"/>
      <c r="C630" s="29"/>
      <c r="D630" s="29"/>
      <c r="E630" s="36"/>
      <c r="F630" s="36"/>
      <c r="G630" s="29"/>
      <c r="H630" s="63"/>
      <c r="I630" s="61"/>
      <c r="J630" s="63">
        <f>+G630+H630+I630</f>
        <v>0</v>
      </c>
    </row>
    <row r="631" spans="1:10">
      <c r="A631" s="29"/>
      <c r="B631" s="29"/>
      <c r="C631" s="29"/>
      <c r="D631" s="29"/>
      <c r="E631" s="36"/>
      <c r="F631" s="36"/>
      <c r="G631" s="29"/>
      <c r="H631" s="63"/>
      <c r="I631" s="61"/>
      <c r="J631" s="63">
        <f>+G631+H631+I631</f>
        <v>0</v>
      </c>
    </row>
    <row r="632" spans="1:10">
      <c r="A632" s="29"/>
      <c r="B632" s="29"/>
      <c r="C632" s="29"/>
      <c r="D632" s="29"/>
      <c r="E632" s="36"/>
      <c r="F632" s="36"/>
      <c r="G632" s="29"/>
      <c r="H632" s="63"/>
      <c r="I632" s="61"/>
      <c r="J632" s="63">
        <f>+G632+H632+I632</f>
        <v>0</v>
      </c>
    </row>
    <row r="633" spans="1:10">
      <c r="A633" s="29"/>
      <c r="B633" s="29"/>
      <c r="C633" s="29"/>
      <c r="D633" s="29"/>
      <c r="E633" s="36"/>
      <c r="F633" s="36"/>
      <c r="G633" s="29"/>
      <c r="H633" s="63"/>
      <c r="I633" s="61"/>
      <c r="J633" s="63">
        <f>+G633+H633+I633</f>
        <v>0</v>
      </c>
    </row>
    <row r="634" spans="1:10">
      <c r="A634" s="29"/>
      <c r="B634" s="29"/>
      <c r="C634" s="29"/>
      <c r="D634" s="29"/>
      <c r="E634" s="36"/>
      <c r="F634" s="36"/>
      <c r="G634" s="29"/>
      <c r="H634" s="63"/>
      <c r="I634" s="61"/>
      <c r="J634" s="63">
        <f>+G634+H634+I634</f>
        <v>0</v>
      </c>
    </row>
    <row r="635" spans="1:10">
      <c r="A635" s="29"/>
      <c r="B635" s="29"/>
      <c r="C635" s="29"/>
      <c r="D635" s="29"/>
      <c r="E635" s="36"/>
      <c r="F635" s="36"/>
      <c r="G635" s="29"/>
      <c r="H635" s="63"/>
      <c r="I635" s="61"/>
      <c r="J635" s="63">
        <f>+G635+H635+I635</f>
        <v>0</v>
      </c>
    </row>
    <row r="636" spans="1:10">
      <c r="A636" s="29"/>
      <c r="B636" s="29"/>
      <c r="C636" s="29"/>
      <c r="D636" s="29"/>
      <c r="E636" s="36"/>
      <c r="F636" s="36"/>
      <c r="G636" s="29"/>
      <c r="H636" s="63"/>
      <c r="I636" s="61"/>
      <c r="J636" s="63">
        <f>+G636+H636+I636</f>
        <v>0</v>
      </c>
    </row>
    <row r="637" spans="1:10">
      <c r="A637" s="29"/>
      <c r="B637" s="29"/>
      <c r="C637" s="29"/>
      <c r="D637" s="29"/>
      <c r="E637" s="36"/>
      <c r="F637" s="36"/>
      <c r="G637" s="29"/>
      <c r="H637" s="63"/>
      <c r="I637" s="61"/>
      <c r="J637" s="63">
        <f>+G637+H637+I637</f>
        <v>0</v>
      </c>
    </row>
    <row r="638" spans="1:10">
      <c r="J638" s="14"/>
    </row>
    <row r="639" spans="1:10">
      <c r="J639" s="14"/>
    </row>
    <row r="640" spans="1:10">
      <c r="J640" s="14"/>
    </row>
  </sheetData>
  <autoFilter ref="A3:J3">
    <sortState ref="A4:J637">
      <sortCondition descending="1" ref="J3"/>
    </sortState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0"/>
  <sheetViews>
    <sheetView topLeftCell="A40" workbookViewId="0">
      <selection activeCell="A73" sqref="A73"/>
    </sheetView>
  </sheetViews>
  <sheetFormatPr defaultRowHeight="15"/>
  <cols>
    <col min="1" max="1" width="9.140625" style="5"/>
    <col min="2" max="2" width="17" customWidth="1"/>
    <col min="3" max="3" width="11" bestFit="1" customWidth="1"/>
    <col min="4" max="4" width="27.42578125" customWidth="1"/>
    <col min="5" max="5" width="15.5703125" style="14" bestFit="1" customWidth="1"/>
    <col min="6" max="6" width="9.85546875" style="16" bestFit="1" customWidth="1"/>
    <col min="7" max="7" width="11.85546875" bestFit="1" customWidth="1"/>
  </cols>
  <sheetData>
    <row r="1" spans="1:8">
      <c r="A1" s="11" t="s">
        <v>13</v>
      </c>
      <c r="B1" s="12" t="s">
        <v>11</v>
      </c>
      <c r="C1" s="12" t="s">
        <v>10</v>
      </c>
      <c r="D1" s="12" t="s">
        <v>1</v>
      </c>
      <c r="E1" s="13" t="s">
        <v>17</v>
      </c>
      <c r="F1" s="15" t="s">
        <v>12</v>
      </c>
      <c r="G1" s="10" t="s">
        <v>7</v>
      </c>
      <c r="H1" s="10" t="s">
        <v>16</v>
      </c>
    </row>
    <row r="2" spans="1:8">
      <c r="A2" s="24">
        <v>1</v>
      </c>
      <c r="B2" s="24" t="s">
        <v>18</v>
      </c>
      <c r="C2" s="24" t="s">
        <v>19</v>
      </c>
      <c r="D2" s="24"/>
      <c r="E2" s="24"/>
      <c r="F2" s="25" t="s">
        <v>20</v>
      </c>
      <c r="G2" s="18"/>
    </row>
    <row r="3" spans="1:8">
      <c r="A3" s="24">
        <v>2</v>
      </c>
      <c r="B3" s="24" t="s">
        <v>21</v>
      </c>
      <c r="C3" s="24" t="s">
        <v>22</v>
      </c>
      <c r="D3" s="24" t="s">
        <v>23</v>
      </c>
      <c r="E3" s="24"/>
      <c r="F3" s="25" t="s">
        <v>24</v>
      </c>
      <c r="G3" s="18"/>
    </row>
    <row r="4" spans="1:8">
      <c r="A4" s="24">
        <v>3</v>
      </c>
      <c r="B4" s="24" t="s">
        <v>25</v>
      </c>
      <c r="C4" s="24" t="s">
        <v>26</v>
      </c>
      <c r="D4" s="24" t="s">
        <v>27</v>
      </c>
      <c r="E4" s="24"/>
      <c r="F4" s="25" t="s">
        <v>20</v>
      </c>
      <c r="G4" s="18"/>
    </row>
    <row r="5" spans="1:8">
      <c r="A5" s="24">
        <v>4</v>
      </c>
      <c r="B5" s="24" t="s">
        <v>28</v>
      </c>
      <c r="C5" s="24" t="s">
        <v>29</v>
      </c>
      <c r="D5" s="24" t="s">
        <v>30</v>
      </c>
      <c r="E5" s="24"/>
      <c r="F5" s="25" t="s">
        <v>31</v>
      </c>
      <c r="G5" s="18"/>
      <c r="H5" s="19"/>
    </row>
    <row r="6" spans="1:8">
      <c r="A6" s="24">
        <v>5</v>
      </c>
      <c r="B6" s="24" t="s">
        <v>32</v>
      </c>
      <c r="C6" s="24" t="s">
        <v>33</v>
      </c>
      <c r="D6" s="24" t="s">
        <v>34</v>
      </c>
      <c r="E6" s="24"/>
      <c r="F6" s="25" t="s">
        <v>20</v>
      </c>
      <c r="G6" s="18"/>
      <c r="H6" s="19"/>
    </row>
    <row r="7" spans="1:8">
      <c r="A7" s="24">
        <v>6</v>
      </c>
      <c r="B7" s="24" t="s">
        <v>35</v>
      </c>
      <c r="C7" s="24" t="s">
        <v>36</v>
      </c>
      <c r="D7" s="24"/>
      <c r="E7" s="24"/>
      <c r="F7" s="25" t="s">
        <v>37</v>
      </c>
      <c r="G7" s="18"/>
      <c r="H7" s="19"/>
    </row>
    <row r="8" spans="1:8">
      <c r="A8" s="24">
        <v>7</v>
      </c>
      <c r="B8" s="24" t="s">
        <v>38</v>
      </c>
      <c r="C8" s="24" t="s">
        <v>39</v>
      </c>
      <c r="D8" s="24"/>
      <c r="E8" s="24"/>
      <c r="F8" s="25" t="s">
        <v>40</v>
      </c>
      <c r="G8" s="18"/>
      <c r="H8" s="19"/>
    </row>
    <row r="9" spans="1:8">
      <c r="A9" s="24">
        <v>8</v>
      </c>
      <c r="B9" s="24" t="s">
        <v>38</v>
      </c>
      <c r="C9" s="24" t="s">
        <v>41</v>
      </c>
      <c r="D9" s="24"/>
      <c r="E9" s="24"/>
      <c r="F9" s="25" t="s">
        <v>40</v>
      </c>
      <c r="G9" s="18"/>
      <c r="H9" s="19"/>
    </row>
    <row r="10" spans="1:8">
      <c r="A10" s="24">
        <v>9</v>
      </c>
      <c r="B10" s="24" t="s">
        <v>38</v>
      </c>
      <c r="C10" s="24" t="s">
        <v>22</v>
      </c>
      <c r="D10" s="24"/>
      <c r="E10" s="24"/>
      <c r="F10" s="25" t="s">
        <v>42</v>
      </c>
      <c r="G10" s="18"/>
      <c r="H10" s="19"/>
    </row>
    <row r="11" spans="1:8">
      <c r="A11" s="24">
        <v>10</v>
      </c>
      <c r="B11" s="24" t="s">
        <v>43</v>
      </c>
      <c r="C11" s="24" t="s">
        <v>44</v>
      </c>
      <c r="D11" s="24" t="s">
        <v>45</v>
      </c>
      <c r="E11" s="24"/>
      <c r="F11" s="25" t="s">
        <v>24</v>
      </c>
      <c r="G11" s="18"/>
    </row>
    <row r="12" spans="1:8">
      <c r="A12" s="24">
        <v>11</v>
      </c>
      <c r="B12" s="24" t="s">
        <v>46</v>
      </c>
      <c r="C12" s="24" t="s">
        <v>47</v>
      </c>
      <c r="D12" s="24" t="s">
        <v>45</v>
      </c>
      <c r="E12" s="24"/>
      <c r="F12" s="25" t="s">
        <v>20</v>
      </c>
      <c r="G12" s="18"/>
    </row>
    <row r="13" spans="1:8">
      <c r="A13" s="24">
        <v>12</v>
      </c>
      <c r="B13" s="24" t="s">
        <v>48</v>
      </c>
      <c r="C13" s="24" t="s">
        <v>36</v>
      </c>
      <c r="D13" s="24" t="s">
        <v>49</v>
      </c>
      <c r="E13" s="24"/>
      <c r="F13" s="25" t="s">
        <v>20</v>
      </c>
      <c r="G13" s="18"/>
    </row>
    <row r="14" spans="1:8">
      <c r="A14" s="24">
        <v>13</v>
      </c>
      <c r="B14" s="24" t="s">
        <v>50</v>
      </c>
      <c r="C14" s="24" t="s">
        <v>33</v>
      </c>
      <c r="D14" s="24"/>
      <c r="E14" s="24"/>
      <c r="F14" s="25" t="s">
        <v>37</v>
      </c>
      <c r="G14" s="18"/>
    </row>
    <row r="15" spans="1:8">
      <c r="A15" s="24">
        <v>14</v>
      </c>
      <c r="B15" s="24" t="s">
        <v>51</v>
      </c>
      <c r="C15" s="24" t="s">
        <v>52</v>
      </c>
      <c r="D15" s="24" t="s">
        <v>53</v>
      </c>
      <c r="E15" s="24"/>
      <c r="F15" s="25" t="s">
        <v>20</v>
      </c>
      <c r="G15" s="18"/>
    </row>
    <row r="16" spans="1:8">
      <c r="A16" s="24">
        <v>15</v>
      </c>
      <c r="B16" s="24" t="s">
        <v>251</v>
      </c>
      <c r="C16" s="24" t="s">
        <v>161</v>
      </c>
      <c r="D16" s="24" t="s">
        <v>54</v>
      </c>
      <c r="E16" s="24"/>
      <c r="F16" s="25" t="s">
        <v>31</v>
      </c>
      <c r="G16" s="18"/>
      <c r="H16" s="19"/>
    </row>
    <row r="17" spans="1:8">
      <c r="A17" s="24">
        <v>16</v>
      </c>
      <c r="B17" s="24" t="s">
        <v>55</v>
      </c>
      <c r="C17" s="24" t="s">
        <v>56</v>
      </c>
      <c r="D17" s="24" t="s">
        <v>54</v>
      </c>
      <c r="E17" s="24"/>
      <c r="F17" s="25" t="s">
        <v>42</v>
      </c>
      <c r="G17" s="18"/>
    </row>
    <row r="18" spans="1:8">
      <c r="A18" s="24">
        <v>17</v>
      </c>
      <c r="B18" s="24" t="s">
        <v>57</v>
      </c>
      <c r="C18" s="24" t="s">
        <v>22</v>
      </c>
      <c r="D18" s="24" t="s">
        <v>58</v>
      </c>
      <c r="E18" s="24"/>
      <c r="F18" s="25" t="s">
        <v>59</v>
      </c>
      <c r="G18" s="18"/>
    </row>
    <row r="19" spans="1:8">
      <c r="A19" s="24">
        <v>18</v>
      </c>
      <c r="B19" s="24" t="s">
        <v>60</v>
      </c>
      <c r="C19" s="24" t="s">
        <v>61</v>
      </c>
      <c r="D19" s="24" t="s">
        <v>62</v>
      </c>
      <c r="E19" s="24"/>
      <c r="F19" s="25" t="s">
        <v>20</v>
      </c>
      <c r="G19" s="18"/>
      <c r="H19" s="19"/>
    </row>
    <row r="20" spans="1:8">
      <c r="A20" s="24">
        <v>19</v>
      </c>
      <c r="B20" s="24" t="s">
        <v>63</v>
      </c>
      <c r="C20" s="24" t="s">
        <v>64</v>
      </c>
      <c r="D20" s="24" t="s">
        <v>65</v>
      </c>
      <c r="E20" s="24"/>
      <c r="F20" s="25" t="s">
        <v>20</v>
      </c>
      <c r="G20" s="18"/>
    </row>
    <row r="21" spans="1:8">
      <c r="A21" s="24">
        <v>20</v>
      </c>
      <c r="B21" s="24" t="s">
        <v>66</v>
      </c>
      <c r="C21" s="24" t="s">
        <v>67</v>
      </c>
      <c r="D21" s="24"/>
      <c r="E21" s="24"/>
      <c r="F21" s="25" t="s">
        <v>20</v>
      </c>
      <c r="G21" s="18"/>
    </row>
    <row r="22" spans="1:8">
      <c r="A22" s="24">
        <v>21</v>
      </c>
      <c r="B22" s="24" t="s">
        <v>68</v>
      </c>
      <c r="C22" s="24" t="s">
        <v>61</v>
      </c>
      <c r="D22" s="24" t="s">
        <v>69</v>
      </c>
      <c r="E22" s="24"/>
      <c r="F22" s="25" t="s">
        <v>20</v>
      </c>
      <c r="G22" s="18"/>
    </row>
    <row r="23" spans="1:8">
      <c r="A23" s="24">
        <v>22</v>
      </c>
      <c r="B23" s="24" t="s">
        <v>70</v>
      </c>
      <c r="C23" s="24" t="s">
        <v>71</v>
      </c>
      <c r="D23" s="24"/>
      <c r="E23" s="24"/>
      <c r="F23" s="25" t="s">
        <v>24</v>
      </c>
      <c r="G23" s="18"/>
    </row>
    <row r="24" spans="1:8">
      <c r="A24" s="24">
        <v>23</v>
      </c>
      <c r="B24" s="24" t="s">
        <v>72</v>
      </c>
      <c r="C24" s="24" t="s">
        <v>73</v>
      </c>
      <c r="D24" s="24" t="s">
        <v>74</v>
      </c>
      <c r="E24" s="24"/>
      <c r="F24" s="25" t="s">
        <v>24</v>
      </c>
      <c r="G24" s="18"/>
      <c r="H24" s="19"/>
    </row>
    <row r="25" spans="1:8">
      <c r="A25" s="24">
        <v>24</v>
      </c>
      <c r="B25" s="24" t="s">
        <v>278</v>
      </c>
      <c r="C25" s="24" t="s">
        <v>120</v>
      </c>
      <c r="D25" s="24"/>
      <c r="E25" s="24"/>
      <c r="F25" s="25" t="s">
        <v>24</v>
      </c>
      <c r="G25" s="18"/>
    </row>
    <row r="26" spans="1:8">
      <c r="A26" s="24">
        <v>25</v>
      </c>
      <c r="B26" s="24" t="s">
        <v>75</v>
      </c>
      <c r="C26" s="24" t="s">
        <v>76</v>
      </c>
      <c r="D26" s="24" t="s">
        <v>74</v>
      </c>
      <c r="E26" s="24"/>
      <c r="F26" s="25" t="s">
        <v>20</v>
      </c>
      <c r="G26" s="18"/>
      <c r="H26" s="19"/>
    </row>
    <row r="27" spans="1:8">
      <c r="A27" s="24">
        <v>26</v>
      </c>
      <c r="B27" s="24" t="s">
        <v>75</v>
      </c>
      <c r="C27" s="24" t="s">
        <v>77</v>
      </c>
      <c r="D27" s="24" t="s">
        <v>78</v>
      </c>
      <c r="E27" s="24"/>
      <c r="F27" s="25" t="s">
        <v>20</v>
      </c>
      <c r="G27" s="18"/>
      <c r="H27" s="19"/>
    </row>
    <row r="28" spans="1:8">
      <c r="A28" s="24">
        <v>27</v>
      </c>
      <c r="B28" s="24" t="s">
        <v>79</v>
      </c>
      <c r="C28" s="24" t="s">
        <v>19</v>
      </c>
      <c r="D28" s="24" t="s">
        <v>80</v>
      </c>
      <c r="E28" s="24"/>
      <c r="F28" s="25" t="s">
        <v>20</v>
      </c>
      <c r="G28" s="18"/>
      <c r="H28" s="19"/>
    </row>
    <row r="29" spans="1:8">
      <c r="A29" s="24">
        <v>28</v>
      </c>
      <c r="B29" s="24" t="s">
        <v>81</v>
      </c>
      <c r="C29" s="24" t="s">
        <v>77</v>
      </c>
      <c r="D29" s="24" t="s">
        <v>82</v>
      </c>
      <c r="E29" s="24"/>
      <c r="F29" s="25" t="s">
        <v>20</v>
      </c>
      <c r="G29" s="18"/>
      <c r="H29" s="19"/>
    </row>
    <row r="30" spans="1:8">
      <c r="A30" s="24">
        <v>29</v>
      </c>
      <c r="B30" s="24" t="s">
        <v>83</v>
      </c>
      <c r="C30" s="24" t="s">
        <v>84</v>
      </c>
      <c r="D30" s="24" t="s">
        <v>80</v>
      </c>
      <c r="E30" s="24"/>
      <c r="F30" s="25" t="s">
        <v>24</v>
      </c>
      <c r="G30" s="18"/>
      <c r="H30" s="19"/>
    </row>
    <row r="31" spans="1:8">
      <c r="A31" s="24">
        <v>30</v>
      </c>
      <c r="B31" s="24" t="s">
        <v>85</v>
      </c>
      <c r="C31" s="24" t="s">
        <v>86</v>
      </c>
      <c r="D31" s="24" t="s">
        <v>80</v>
      </c>
      <c r="E31" s="24"/>
      <c r="F31" s="25" t="s">
        <v>24</v>
      </c>
      <c r="G31" s="18"/>
    </row>
    <row r="32" spans="1:8">
      <c r="A32" s="24">
        <v>31</v>
      </c>
      <c r="B32" s="24" t="s">
        <v>87</v>
      </c>
      <c r="C32" s="24" t="s">
        <v>77</v>
      </c>
      <c r="D32" s="24" t="s">
        <v>88</v>
      </c>
      <c r="E32" s="24"/>
      <c r="F32" s="25" t="s">
        <v>20</v>
      </c>
      <c r="G32" s="18"/>
      <c r="H32" s="6"/>
    </row>
    <row r="33" spans="1:8">
      <c r="A33" s="24">
        <v>32</v>
      </c>
      <c r="B33" s="24" t="s">
        <v>89</v>
      </c>
      <c r="C33" s="24" t="s">
        <v>90</v>
      </c>
      <c r="D33" s="24" t="s">
        <v>91</v>
      </c>
      <c r="E33" s="24"/>
      <c r="F33" s="25" t="s">
        <v>59</v>
      </c>
      <c r="G33" s="18"/>
    </row>
    <row r="34" spans="1:8">
      <c r="A34" s="24">
        <v>33</v>
      </c>
      <c r="B34" s="24" t="s">
        <v>92</v>
      </c>
      <c r="C34" s="24" t="s">
        <v>93</v>
      </c>
      <c r="D34" s="24" t="s">
        <v>94</v>
      </c>
      <c r="E34" s="24"/>
      <c r="F34" s="25" t="s">
        <v>40</v>
      </c>
      <c r="G34" s="18"/>
    </row>
    <row r="35" spans="1:8">
      <c r="A35" s="24">
        <v>34</v>
      </c>
      <c r="B35" s="24" t="s">
        <v>95</v>
      </c>
      <c r="C35" s="24" t="s">
        <v>67</v>
      </c>
      <c r="D35" s="24" t="s">
        <v>96</v>
      </c>
      <c r="E35" s="24"/>
      <c r="F35" s="25" t="s">
        <v>20</v>
      </c>
      <c r="G35" s="18"/>
      <c r="H35" s="19"/>
    </row>
    <row r="36" spans="1:8">
      <c r="A36" s="24">
        <v>35</v>
      </c>
      <c r="B36" s="24" t="s">
        <v>97</v>
      </c>
      <c r="C36" s="24" t="s">
        <v>56</v>
      </c>
      <c r="D36" s="24" t="s">
        <v>98</v>
      </c>
      <c r="E36" s="24"/>
      <c r="F36" s="25" t="s">
        <v>24</v>
      </c>
      <c r="G36" s="18"/>
      <c r="H36" s="19"/>
    </row>
    <row r="37" spans="1:8">
      <c r="A37" s="24">
        <v>36</v>
      </c>
      <c r="B37" s="24" t="s">
        <v>99</v>
      </c>
      <c r="C37" s="24" t="s">
        <v>100</v>
      </c>
      <c r="D37" s="24" t="s">
        <v>101</v>
      </c>
      <c r="E37" s="24"/>
      <c r="F37" s="25" t="s">
        <v>24</v>
      </c>
      <c r="G37" s="18"/>
      <c r="H37" s="19"/>
    </row>
    <row r="38" spans="1:8">
      <c r="A38" s="24">
        <v>37</v>
      </c>
      <c r="B38" s="24" t="s">
        <v>102</v>
      </c>
      <c r="C38" s="24" t="s">
        <v>103</v>
      </c>
      <c r="D38" s="24" t="s">
        <v>104</v>
      </c>
      <c r="E38" s="24"/>
      <c r="F38" s="25" t="s">
        <v>31</v>
      </c>
      <c r="G38" s="18"/>
    </row>
    <row r="39" spans="1:8">
      <c r="A39" s="24">
        <v>38</v>
      </c>
      <c r="B39" s="24" t="s">
        <v>105</v>
      </c>
      <c r="C39" s="24" t="s">
        <v>106</v>
      </c>
      <c r="D39" s="24" t="s">
        <v>107</v>
      </c>
      <c r="E39" s="24"/>
      <c r="F39" s="25" t="s">
        <v>20</v>
      </c>
      <c r="G39" s="18"/>
      <c r="H39" s="19"/>
    </row>
    <row r="40" spans="1:8">
      <c r="A40" s="24">
        <v>39</v>
      </c>
      <c r="B40" s="24" t="s">
        <v>108</v>
      </c>
      <c r="C40" s="24" t="s">
        <v>109</v>
      </c>
      <c r="D40" s="24" t="s">
        <v>110</v>
      </c>
      <c r="E40" s="24"/>
      <c r="F40" s="25" t="s">
        <v>20</v>
      </c>
      <c r="G40" s="18"/>
      <c r="H40" s="19"/>
    </row>
    <row r="41" spans="1:8">
      <c r="A41" s="24">
        <v>40</v>
      </c>
      <c r="B41" s="24" t="s">
        <v>111</v>
      </c>
      <c r="C41" s="24" t="s">
        <v>29</v>
      </c>
      <c r="D41" s="24" t="s">
        <v>112</v>
      </c>
      <c r="E41" s="24"/>
      <c r="F41" s="25" t="s">
        <v>31</v>
      </c>
      <c r="G41" s="18"/>
      <c r="H41" s="19"/>
    </row>
    <row r="42" spans="1:8">
      <c r="A42" s="24">
        <v>41</v>
      </c>
      <c r="B42" s="24" t="s">
        <v>113</v>
      </c>
      <c r="C42" s="24" t="s">
        <v>114</v>
      </c>
      <c r="D42" s="24" t="s">
        <v>115</v>
      </c>
      <c r="E42" s="24"/>
      <c r="F42" s="25" t="s">
        <v>20</v>
      </c>
      <c r="G42" s="18"/>
      <c r="H42" s="19"/>
    </row>
    <row r="43" spans="1:8">
      <c r="A43" s="24">
        <v>42</v>
      </c>
      <c r="B43" s="24" t="s">
        <v>116</v>
      </c>
      <c r="C43" s="24" t="s">
        <v>19</v>
      </c>
      <c r="D43" s="24" t="s">
        <v>74</v>
      </c>
      <c r="E43" s="24"/>
      <c r="F43" s="25" t="s">
        <v>20</v>
      </c>
      <c r="G43" s="18"/>
      <c r="H43" s="19"/>
    </row>
    <row r="44" spans="1:8">
      <c r="A44" s="24">
        <v>43</v>
      </c>
      <c r="B44" s="24" t="s">
        <v>117</v>
      </c>
      <c r="C44" s="24" t="s">
        <v>103</v>
      </c>
      <c r="D44" s="24" t="s">
        <v>118</v>
      </c>
      <c r="E44" s="24"/>
      <c r="F44" s="25" t="s">
        <v>31</v>
      </c>
      <c r="G44" s="18"/>
      <c r="H44" s="19"/>
    </row>
    <row r="45" spans="1:8">
      <c r="A45" s="24">
        <v>44</v>
      </c>
      <c r="B45" s="24" t="s">
        <v>119</v>
      </c>
      <c r="C45" s="24" t="s">
        <v>120</v>
      </c>
      <c r="D45" s="24" t="s">
        <v>118</v>
      </c>
      <c r="E45" s="24"/>
      <c r="F45" s="25" t="s">
        <v>42</v>
      </c>
      <c r="G45" s="18"/>
      <c r="H45" s="19"/>
    </row>
    <row r="46" spans="1:8">
      <c r="A46" s="24">
        <v>45</v>
      </c>
      <c r="B46" s="24" t="s">
        <v>121</v>
      </c>
      <c r="C46" s="24" t="s">
        <v>29</v>
      </c>
      <c r="D46" s="24" t="s">
        <v>118</v>
      </c>
      <c r="E46" s="24"/>
      <c r="F46" s="25" t="s">
        <v>37</v>
      </c>
      <c r="G46" s="18"/>
      <c r="H46" s="19"/>
    </row>
    <row r="47" spans="1:8">
      <c r="A47" s="24">
        <v>46</v>
      </c>
      <c r="B47" s="24" t="s">
        <v>122</v>
      </c>
      <c r="C47" s="24" t="s">
        <v>44</v>
      </c>
      <c r="D47" s="24" t="s">
        <v>123</v>
      </c>
      <c r="E47" s="24"/>
      <c r="F47" s="25" t="s">
        <v>24</v>
      </c>
      <c r="G47" s="18"/>
      <c r="H47" s="19"/>
    </row>
    <row r="48" spans="1:8">
      <c r="A48" s="24">
        <v>47</v>
      </c>
      <c r="B48" s="24" t="s">
        <v>122</v>
      </c>
      <c r="C48" s="24" t="s">
        <v>124</v>
      </c>
      <c r="D48" s="24" t="s">
        <v>123</v>
      </c>
      <c r="E48" s="24"/>
      <c r="F48" s="25" t="s">
        <v>24</v>
      </c>
      <c r="G48" s="18"/>
      <c r="H48" s="19"/>
    </row>
    <row r="49" spans="1:8">
      <c r="A49" s="24">
        <v>48</v>
      </c>
      <c r="B49" s="24" t="s">
        <v>125</v>
      </c>
      <c r="C49" s="24" t="s">
        <v>126</v>
      </c>
      <c r="D49" s="24" t="s">
        <v>127</v>
      </c>
      <c r="E49" s="24"/>
      <c r="F49" s="25" t="s">
        <v>128</v>
      </c>
      <c r="G49" s="18"/>
      <c r="H49" s="19"/>
    </row>
    <row r="50" spans="1:8">
      <c r="A50" s="24">
        <v>49</v>
      </c>
      <c r="B50" s="24" t="s">
        <v>129</v>
      </c>
      <c r="C50" s="24" t="s">
        <v>29</v>
      </c>
      <c r="D50" s="24" t="s">
        <v>130</v>
      </c>
      <c r="E50" s="24"/>
      <c r="F50" s="25" t="s">
        <v>31</v>
      </c>
      <c r="G50" s="18"/>
      <c r="H50" s="19"/>
    </row>
    <row r="51" spans="1:8">
      <c r="A51" s="24">
        <v>50</v>
      </c>
      <c r="B51" s="24" t="s">
        <v>131</v>
      </c>
      <c r="C51" s="24" t="s">
        <v>132</v>
      </c>
      <c r="D51" s="24"/>
      <c r="E51" s="24"/>
      <c r="F51" s="25" t="s">
        <v>20</v>
      </c>
      <c r="G51" s="18"/>
      <c r="H51" s="19"/>
    </row>
    <row r="52" spans="1:8">
      <c r="A52" s="24">
        <v>51</v>
      </c>
      <c r="B52" s="24" t="s">
        <v>133</v>
      </c>
      <c r="C52" s="24" t="s">
        <v>134</v>
      </c>
      <c r="D52" s="24" t="s">
        <v>135</v>
      </c>
      <c r="E52" s="24"/>
      <c r="F52" s="25" t="s">
        <v>42</v>
      </c>
      <c r="G52" s="18"/>
      <c r="H52" s="19"/>
    </row>
    <row r="53" spans="1:8">
      <c r="A53" s="24">
        <v>52</v>
      </c>
      <c r="B53" s="24" t="s">
        <v>136</v>
      </c>
      <c r="C53" s="24" t="s">
        <v>137</v>
      </c>
      <c r="D53" s="24"/>
      <c r="E53" s="24"/>
      <c r="F53" s="25" t="s">
        <v>31</v>
      </c>
      <c r="G53" s="18"/>
      <c r="H53" s="19"/>
    </row>
    <row r="54" spans="1:8">
      <c r="A54" s="24">
        <v>53</v>
      </c>
      <c r="B54" s="24" t="s">
        <v>68</v>
      </c>
      <c r="C54" s="24" t="s">
        <v>36</v>
      </c>
      <c r="D54" s="24" t="s">
        <v>138</v>
      </c>
      <c r="E54" s="24"/>
      <c r="F54" s="25" t="s">
        <v>128</v>
      </c>
      <c r="G54" s="18"/>
      <c r="H54" s="19"/>
    </row>
    <row r="55" spans="1:8">
      <c r="A55" s="24">
        <v>54</v>
      </c>
      <c r="B55" s="24" t="s">
        <v>68</v>
      </c>
      <c r="C55" s="24" t="s">
        <v>139</v>
      </c>
      <c r="D55" s="24" t="s">
        <v>138</v>
      </c>
      <c r="E55" s="24"/>
      <c r="F55" s="25" t="s">
        <v>128</v>
      </c>
      <c r="G55" s="18"/>
      <c r="H55" s="19"/>
    </row>
    <row r="56" spans="1:8">
      <c r="A56" s="24">
        <v>55</v>
      </c>
      <c r="B56" s="24" t="s">
        <v>140</v>
      </c>
      <c r="C56" s="24" t="s">
        <v>141</v>
      </c>
      <c r="D56" s="24" t="s">
        <v>142</v>
      </c>
      <c r="E56" s="24"/>
      <c r="F56" s="25" t="s">
        <v>42</v>
      </c>
      <c r="G56" s="18"/>
      <c r="H56" s="19"/>
    </row>
    <row r="57" spans="1:8">
      <c r="A57" s="24">
        <v>56</v>
      </c>
      <c r="B57" s="24" t="s">
        <v>140</v>
      </c>
      <c r="C57" s="24" t="s">
        <v>143</v>
      </c>
      <c r="D57" s="24" t="s">
        <v>144</v>
      </c>
      <c r="E57" s="24"/>
      <c r="F57" s="25" t="s">
        <v>24</v>
      </c>
      <c r="G57" s="18"/>
      <c r="H57" s="19"/>
    </row>
    <row r="58" spans="1:8">
      <c r="A58" s="24">
        <v>57</v>
      </c>
      <c r="B58" s="24" t="s">
        <v>145</v>
      </c>
      <c r="C58" s="24" t="s">
        <v>77</v>
      </c>
      <c r="D58" s="24"/>
      <c r="E58" s="24"/>
      <c r="F58" s="25" t="s">
        <v>128</v>
      </c>
      <c r="G58" s="18"/>
      <c r="H58" s="19"/>
    </row>
    <row r="59" spans="1:8">
      <c r="A59" s="24">
        <v>58</v>
      </c>
      <c r="B59" s="24" t="s">
        <v>146</v>
      </c>
      <c r="C59" s="24" t="s">
        <v>147</v>
      </c>
      <c r="D59" s="24"/>
      <c r="E59" s="24"/>
      <c r="F59" s="25" t="s">
        <v>37</v>
      </c>
      <c r="G59" s="18"/>
      <c r="H59" s="19"/>
    </row>
    <row r="60" spans="1:8">
      <c r="A60" s="24">
        <v>59</v>
      </c>
      <c r="B60" s="24" t="s">
        <v>148</v>
      </c>
      <c r="C60" s="24" t="s">
        <v>126</v>
      </c>
      <c r="D60" s="24" t="s">
        <v>94</v>
      </c>
      <c r="E60" s="24"/>
      <c r="F60" s="25" t="s">
        <v>31</v>
      </c>
      <c r="G60" s="18"/>
      <c r="H60" s="19"/>
    </row>
    <row r="61" spans="1:8">
      <c r="A61" s="24">
        <v>60</v>
      </c>
      <c r="B61" s="24" t="s">
        <v>149</v>
      </c>
      <c r="C61" s="24" t="s">
        <v>77</v>
      </c>
      <c r="D61" s="24" t="s">
        <v>150</v>
      </c>
      <c r="E61" s="24"/>
      <c r="F61" s="25" t="s">
        <v>20</v>
      </c>
      <c r="G61" s="18"/>
      <c r="H61" s="19"/>
    </row>
    <row r="62" spans="1:8">
      <c r="A62" s="24">
        <v>61</v>
      </c>
      <c r="B62" s="24" t="s">
        <v>151</v>
      </c>
      <c r="C62" s="24" t="s">
        <v>19</v>
      </c>
      <c r="D62" s="24" t="s">
        <v>152</v>
      </c>
      <c r="E62" s="24"/>
      <c r="F62" s="25" t="s">
        <v>37</v>
      </c>
      <c r="G62" s="18"/>
      <c r="H62" s="19"/>
    </row>
    <row r="63" spans="1:8">
      <c r="A63" s="24">
        <v>62</v>
      </c>
      <c r="B63" s="24" t="s">
        <v>153</v>
      </c>
      <c r="C63" s="24" t="s">
        <v>154</v>
      </c>
      <c r="D63" s="24" t="s">
        <v>69</v>
      </c>
      <c r="E63" s="24"/>
      <c r="F63" s="25" t="s">
        <v>37</v>
      </c>
      <c r="G63" s="18"/>
      <c r="H63" s="19"/>
    </row>
    <row r="64" spans="1:8">
      <c r="A64" s="24">
        <v>63</v>
      </c>
      <c r="B64" s="24" t="s">
        <v>151</v>
      </c>
      <c r="C64" s="24" t="s">
        <v>114</v>
      </c>
      <c r="D64" s="24" t="s">
        <v>152</v>
      </c>
      <c r="E64" s="24"/>
      <c r="F64" s="25" t="s">
        <v>128</v>
      </c>
      <c r="G64" s="18"/>
      <c r="H64" s="19"/>
    </row>
    <row r="65" spans="1:8">
      <c r="A65" s="24">
        <v>64</v>
      </c>
      <c r="B65" s="24" t="s">
        <v>151</v>
      </c>
      <c r="C65" s="24" t="s">
        <v>36</v>
      </c>
      <c r="D65" s="24" t="s">
        <v>155</v>
      </c>
      <c r="E65" s="24"/>
      <c r="F65" s="25" t="s">
        <v>31</v>
      </c>
      <c r="G65" s="18"/>
      <c r="H65" s="19"/>
    </row>
    <row r="66" spans="1:8">
      <c r="A66" s="24">
        <v>65</v>
      </c>
      <c r="B66" s="24" t="s">
        <v>156</v>
      </c>
      <c r="C66" s="24" t="s">
        <v>29</v>
      </c>
      <c r="D66" s="24" t="s">
        <v>157</v>
      </c>
      <c r="E66" s="24"/>
      <c r="F66" s="25" t="s">
        <v>37</v>
      </c>
      <c r="G66" s="18"/>
      <c r="H66" s="19"/>
    </row>
    <row r="67" spans="1:8">
      <c r="A67" s="24">
        <v>66</v>
      </c>
      <c r="B67" s="24" t="s">
        <v>158</v>
      </c>
      <c r="C67" s="24" t="s">
        <v>159</v>
      </c>
      <c r="D67" s="24" t="s">
        <v>157</v>
      </c>
      <c r="E67" s="24"/>
      <c r="F67" s="25" t="s">
        <v>40</v>
      </c>
      <c r="G67" s="18"/>
      <c r="H67" s="19"/>
    </row>
    <row r="68" spans="1:8">
      <c r="A68" s="24">
        <v>67</v>
      </c>
      <c r="B68" s="24" t="s">
        <v>160</v>
      </c>
      <c r="C68" s="24" t="s">
        <v>161</v>
      </c>
      <c r="D68" s="24" t="s">
        <v>74</v>
      </c>
      <c r="E68" s="24"/>
      <c r="F68" s="25" t="s">
        <v>20</v>
      </c>
      <c r="G68" s="18"/>
      <c r="H68" s="19"/>
    </row>
    <row r="69" spans="1:8">
      <c r="A69" s="24">
        <v>68</v>
      </c>
      <c r="B69" s="24" t="s">
        <v>162</v>
      </c>
      <c r="C69" s="24" t="s">
        <v>77</v>
      </c>
      <c r="D69" s="24" t="s">
        <v>163</v>
      </c>
      <c r="E69" s="24"/>
      <c r="F69" s="25" t="s">
        <v>20</v>
      </c>
      <c r="G69" s="18"/>
    </row>
    <row r="70" spans="1:8">
      <c r="A70" s="24">
        <v>69</v>
      </c>
      <c r="B70" s="24" t="s">
        <v>164</v>
      </c>
      <c r="C70" s="24" t="s">
        <v>165</v>
      </c>
      <c r="D70" s="24" t="s">
        <v>166</v>
      </c>
      <c r="E70" s="24"/>
      <c r="F70" s="25" t="s">
        <v>20</v>
      </c>
      <c r="G70" s="18"/>
      <c r="H70" s="19"/>
    </row>
    <row r="71" spans="1:8">
      <c r="A71" s="24">
        <v>71</v>
      </c>
      <c r="B71" s="24" t="s">
        <v>85</v>
      </c>
      <c r="C71" s="24" t="s">
        <v>167</v>
      </c>
      <c r="D71" s="24" t="s">
        <v>91</v>
      </c>
      <c r="E71" s="24"/>
      <c r="F71" s="25" t="s">
        <v>24</v>
      </c>
      <c r="G71" s="18"/>
      <c r="H71" s="19"/>
    </row>
    <row r="72" spans="1:8">
      <c r="A72" s="24">
        <v>70</v>
      </c>
      <c r="B72" s="24" t="s">
        <v>168</v>
      </c>
      <c r="C72" s="24" t="s">
        <v>126</v>
      </c>
      <c r="D72" s="24" t="s">
        <v>169</v>
      </c>
      <c r="E72" s="24"/>
      <c r="F72" s="25" t="s">
        <v>20</v>
      </c>
      <c r="G72" s="18"/>
      <c r="H72" s="19"/>
    </row>
    <row r="73" spans="1:8">
      <c r="A73" s="24">
        <v>73</v>
      </c>
      <c r="B73" s="24" t="s">
        <v>170</v>
      </c>
      <c r="C73" s="24" t="s">
        <v>171</v>
      </c>
      <c r="D73" s="24" t="s">
        <v>172</v>
      </c>
      <c r="E73" s="24"/>
      <c r="F73" s="25" t="s">
        <v>42</v>
      </c>
      <c r="G73" s="18"/>
      <c r="H73" s="19"/>
    </row>
    <row r="74" spans="1:8">
      <c r="A74" s="24">
        <v>74</v>
      </c>
      <c r="B74" s="24" t="s">
        <v>170</v>
      </c>
      <c r="C74" s="24" t="s">
        <v>103</v>
      </c>
      <c r="D74" s="24" t="s">
        <v>169</v>
      </c>
      <c r="E74" s="24"/>
      <c r="F74" s="25" t="s">
        <v>31</v>
      </c>
      <c r="G74" s="18"/>
      <c r="H74" s="19"/>
    </row>
    <row r="75" spans="1:8">
      <c r="A75" s="24">
        <v>75</v>
      </c>
      <c r="B75" s="24" t="s">
        <v>173</v>
      </c>
      <c r="C75" s="24" t="s">
        <v>174</v>
      </c>
      <c r="D75" s="24"/>
      <c r="E75" s="24"/>
      <c r="F75" s="25" t="s">
        <v>24</v>
      </c>
      <c r="G75" s="18"/>
      <c r="H75" s="19"/>
    </row>
    <row r="76" spans="1:8">
      <c r="A76" s="24">
        <v>76</v>
      </c>
      <c r="B76" s="24" t="s">
        <v>175</v>
      </c>
      <c r="C76" s="24" t="s">
        <v>33</v>
      </c>
      <c r="D76" s="24" t="s">
        <v>176</v>
      </c>
      <c r="E76" s="24"/>
      <c r="F76" s="25" t="s">
        <v>20</v>
      </c>
      <c r="G76" s="18"/>
      <c r="H76" s="19"/>
    </row>
    <row r="77" spans="1:8">
      <c r="A77" s="24">
        <v>77</v>
      </c>
      <c r="B77" s="24" t="s">
        <v>177</v>
      </c>
      <c r="C77" s="24" t="s">
        <v>178</v>
      </c>
      <c r="D77" s="24" t="s">
        <v>179</v>
      </c>
      <c r="E77" s="24"/>
      <c r="F77" s="25" t="s">
        <v>20</v>
      </c>
      <c r="G77" s="18"/>
      <c r="H77" s="19"/>
    </row>
    <row r="78" spans="1:8">
      <c r="A78" s="24">
        <v>78</v>
      </c>
      <c r="B78" s="24" t="s">
        <v>180</v>
      </c>
      <c r="C78" s="24" t="s">
        <v>44</v>
      </c>
      <c r="D78" s="24" t="s">
        <v>179</v>
      </c>
      <c r="E78" s="24"/>
      <c r="F78" s="25" t="s">
        <v>42</v>
      </c>
      <c r="G78" s="18"/>
      <c r="H78" s="19"/>
    </row>
    <row r="79" spans="1:8">
      <c r="A79" s="24">
        <v>79</v>
      </c>
      <c r="B79" s="24" t="s">
        <v>181</v>
      </c>
      <c r="C79" s="24"/>
      <c r="D79" s="24" t="s">
        <v>182</v>
      </c>
      <c r="E79" s="24"/>
      <c r="F79" s="25" t="s">
        <v>37</v>
      </c>
      <c r="G79" s="18"/>
      <c r="H79" s="19"/>
    </row>
    <row r="80" spans="1:8">
      <c r="A80" s="24">
        <v>80</v>
      </c>
      <c r="B80" s="24" t="s">
        <v>183</v>
      </c>
      <c r="C80" s="24" t="s">
        <v>184</v>
      </c>
      <c r="D80" s="24" t="s">
        <v>91</v>
      </c>
      <c r="E80" s="24"/>
      <c r="F80" s="25" t="s">
        <v>42</v>
      </c>
      <c r="G80" s="18"/>
      <c r="H80" s="19"/>
    </row>
    <row r="81" spans="1:8">
      <c r="A81" s="24">
        <v>81</v>
      </c>
      <c r="B81" s="24" t="s">
        <v>185</v>
      </c>
      <c r="C81" s="24" t="s">
        <v>186</v>
      </c>
      <c r="D81" s="24" t="s">
        <v>187</v>
      </c>
      <c r="E81" s="24"/>
      <c r="F81" s="25" t="s">
        <v>128</v>
      </c>
      <c r="G81" s="18"/>
      <c r="H81" s="19"/>
    </row>
    <row r="82" spans="1:8">
      <c r="A82" s="24">
        <v>82</v>
      </c>
      <c r="B82" s="24" t="s">
        <v>188</v>
      </c>
      <c r="C82" s="24" t="s">
        <v>67</v>
      </c>
      <c r="D82" s="24" t="s">
        <v>187</v>
      </c>
      <c r="E82" s="24"/>
      <c r="F82" s="25" t="s">
        <v>128</v>
      </c>
      <c r="G82" s="18"/>
      <c r="H82" s="19"/>
    </row>
    <row r="83" spans="1:8">
      <c r="A83" s="24">
        <v>83</v>
      </c>
      <c r="B83" s="24" t="s">
        <v>276</v>
      </c>
      <c r="C83" s="24" t="s">
        <v>277</v>
      </c>
      <c r="D83" s="24" t="s">
        <v>189</v>
      </c>
      <c r="E83" s="24"/>
      <c r="F83" s="25" t="s">
        <v>42</v>
      </c>
      <c r="G83" s="18"/>
      <c r="H83" s="19"/>
    </row>
    <row r="84" spans="1:8">
      <c r="A84" s="24">
        <v>84</v>
      </c>
      <c r="B84" s="24" t="s">
        <v>190</v>
      </c>
      <c r="C84" s="24" t="s">
        <v>191</v>
      </c>
      <c r="D84" s="24" t="s">
        <v>192</v>
      </c>
      <c r="E84" s="24"/>
      <c r="F84" s="25" t="s">
        <v>37</v>
      </c>
      <c r="G84" s="18"/>
      <c r="H84" s="19"/>
    </row>
    <row r="85" spans="1:8">
      <c r="A85" s="24">
        <v>85</v>
      </c>
      <c r="B85" s="24" t="s">
        <v>193</v>
      </c>
      <c r="C85" s="24" t="s">
        <v>161</v>
      </c>
      <c r="D85" s="24" t="s">
        <v>194</v>
      </c>
      <c r="E85" s="24"/>
      <c r="F85" s="25" t="s">
        <v>37</v>
      </c>
      <c r="G85" s="18"/>
      <c r="H85" s="19"/>
    </row>
    <row r="86" spans="1:8">
      <c r="A86" s="24">
        <v>86</v>
      </c>
      <c r="B86" s="24" t="s">
        <v>193</v>
      </c>
      <c r="C86" s="24" t="s">
        <v>126</v>
      </c>
      <c r="D86" s="24" t="s">
        <v>195</v>
      </c>
      <c r="E86" s="24"/>
      <c r="F86" s="25" t="s">
        <v>20</v>
      </c>
      <c r="G86" s="18"/>
      <c r="H86" s="19"/>
    </row>
    <row r="87" spans="1:8">
      <c r="A87" s="24">
        <v>87</v>
      </c>
      <c r="B87" s="24" t="s">
        <v>196</v>
      </c>
      <c r="C87" s="24" t="s">
        <v>197</v>
      </c>
      <c r="D87" s="24" t="s">
        <v>80</v>
      </c>
      <c r="E87" s="24"/>
      <c r="F87" s="25" t="s">
        <v>24</v>
      </c>
      <c r="G87" s="18"/>
      <c r="H87" s="19"/>
    </row>
    <row r="88" spans="1:8">
      <c r="A88" s="24">
        <v>88</v>
      </c>
      <c r="B88" s="24" t="s">
        <v>198</v>
      </c>
      <c r="C88" s="24" t="s">
        <v>36</v>
      </c>
      <c r="D88" s="24" t="s">
        <v>199</v>
      </c>
      <c r="E88" s="24"/>
      <c r="F88" s="25" t="s">
        <v>37</v>
      </c>
      <c r="G88" s="18"/>
      <c r="H88" s="19"/>
    </row>
    <row r="89" spans="1:8">
      <c r="A89" s="24">
        <v>89</v>
      </c>
      <c r="B89" s="24" t="s">
        <v>68</v>
      </c>
      <c r="C89" s="24" t="s">
        <v>200</v>
      </c>
      <c r="D89" s="24" t="s">
        <v>201</v>
      </c>
      <c r="E89" s="24"/>
      <c r="F89" s="25" t="s">
        <v>31</v>
      </c>
      <c r="G89" s="18"/>
      <c r="H89" s="19"/>
    </row>
    <row r="90" spans="1:8">
      <c r="A90" s="24">
        <v>90</v>
      </c>
      <c r="B90" s="24" t="s">
        <v>75</v>
      </c>
      <c r="C90" s="24" t="s">
        <v>61</v>
      </c>
      <c r="D90" s="24"/>
      <c r="E90" s="24"/>
      <c r="F90" s="25" t="s">
        <v>128</v>
      </c>
      <c r="G90" s="18"/>
      <c r="H90" s="19"/>
    </row>
    <row r="91" spans="1:8">
      <c r="A91" s="24">
        <v>91</v>
      </c>
      <c r="B91" s="24" t="s">
        <v>202</v>
      </c>
      <c r="C91" s="24" t="s">
        <v>29</v>
      </c>
      <c r="D91" s="24" t="s">
        <v>203</v>
      </c>
      <c r="E91" s="24"/>
      <c r="F91" s="25" t="s">
        <v>20</v>
      </c>
      <c r="G91" s="18"/>
      <c r="H91" s="19"/>
    </row>
    <row r="92" spans="1:8">
      <c r="A92" s="24">
        <v>92</v>
      </c>
      <c r="B92" s="24" t="s">
        <v>204</v>
      </c>
      <c r="C92" s="24" t="s">
        <v>178</v>
      </c>
      <c r="D92" s="24"/>
      <c r="E92" s="24"/>
      <c r="F92" s="25" t="s">
        <v>37</v>
      </c>
      <c r="G92" s="18"/>
      <c r="H92" s="19"/>
    </row>
    <row r="93" spans="1:8">
      <c r="A93" s="24">
        <v>93</v>
      </c>
      <c r="B93" s="24" t="s">
        <v>205</v>
      </c>
      <c r="C93" s="24" t="s">
        <v>206</v>
      </c>
      <c r="D93" s="24" t="s">
        <v>82</v>
      </c>
      <c r="E93" s="24"/>
      <c r="F93" s="25" t="s">
        <v>37</v>
      </c>
      <c r="G93" s="18"/>
      <c r="H93" s="19"/>
    </row>
    <row r="94" spans="1:8">
      <c r="A94" s="24">
        <v>94</v>
      </c>
      <c r="B94" s="24" t="s">
        <v>136</v>
      </c>
      <c r="C94" s="24" t="s">
        <v>67</v>
      </c>
      <c r="D94" s="24" t="s">
        <v>207</v>
      </c>
      <c r="E94" s="24"/>
      <c r="F94" s="25" t="s">
        <v>20</v>
      </c>
      <c r="G94" s="18"/>
      <c r="H94" s="19"/>
    </row>
    <row r="95" spans="1:8">
      <c r="A95" s="24">
        <v>95</v>
      </c>
      <c r="B95" s="24" t="s">
        <v>208</v>
      </c>
      <c r="C95" s="24" t="s">
        <v>209</v>
      </c>
      <c r="D95" s="24"/>
      <c r="E95" s="24"/>
      <c r="F95" s="25" t="s">
        <v>20</v>
      </c>
      <c r="G95" s="18"/>
      <c r="H95" s="19"/>
    </row>
    <row r="96" spans="1:8">
      <c r="A96" s="24">
        <v>96</v>
      </c>
      <c r="B96" s="24" t="s">
        <v>210</v>
      </c>
      <c r="C96" s="24" t="s">
        <v>143</v>
      </c>
      <c r="D96" s="24"/>
      <c r="E96" s="24"/>
      <c r="F96" s="25" t="s">
        <v>24</v>
      </c>
      <c r="G96" s="18"/>
      <c r="H96" s="19"/>
    </row>
    <row r="97" spans="1:8">
      <c r="A97" s="24">
        <v>97</v>
      </c>
      <c r="B97" s="24" t="s">
        <v>211</v>
      </c>
      <c r="C97" s="24" t="s">
        <v>197</v>
      </c>
      <c r="D97" s="24"/>
      <c r="E97" s="24"/>
      <c r="F97" s="25" t="s">
        <v>24</v>
      </c>
      <c r="G97" s="18"/>
      <c r="H97" s="19"/>
    </row>
    <row r="98" spans="1:8">
      <c r="A98" s="24">
        <v>98</v>
      </c>
      <c r="B98" s="24" t="s">
        <v>212</v>
      </c>
      <c r="C98" s="24" t="s">
        <v>33</v>
      </c>
      <c r="D98" s="24"/>
      <c r="E98" s="24"/>
      <c r="F98" s="25" t="s">
        <v>20</v>
      </c>
      <c r="G98" s="18"/>
      <c r="H98" s="19"/>
    </row>
    <row r="99" spans="1:8">
      <c r="A99" s="24">
        <v>99</v>
      </c>
      <c r="B99" s="24" t="s">
        <v>68</v>
      </c>
      <c r="C99" s="24" t="s">
        <v>132</v>
      </c>
      <c r="D99" s="24" t="s">
        <v>69</v>
      </c>
      <c r="E99" s="24"/>
      <c r="F99" s="25" t="s">
        <v>20</v>
      </c>
      <c r="G99" s="18"/>
      <c r="H99" s="19"/>
    </row>
    <row r="100" spans="1:8">
      <c r="A100" s="24">
        <v>100</v>
      </c>
      <c r="B100" s="24" t="s">
        <v>213</v>
      </c>
      <c r="C100" s="24" t="s">
        <v>67</v>
      </c>
      <c r="D100" s="24" t="s">
        <v>214</v>
      </c>
      <c r="E100" s="24"/>
      <c r="F100" s="25" t="s">
        <v>20</v>
      </c>
      <c r="G100" s="18"/>
      <c r="H100" s="19"/>
    </row>
    <row r="101" spans="1:8">
      <c r="A101" s="24">
        <v>101</v>
      </c>
      <c r="B101" s="24" t="s">
        <v>215</v>
      </c>
      <c r="C101" s="24" t="s">
        <v>216</v>
      </c>
      <c r="D101" s="24" t="s">
        <v>217</v>
      </c>
      <c r="E101" s="24"/>
      <c r="F101" s="25" t="s">
        <v>31</v>
      </c>
      <c r="G101" s="18"/>
      <c r="H101" s="19"/>
    </row>
    <row r="102" spans="1:8">
      <c r="A102" s="24">
        <v>102</v>
      </c>
      <c r="B102" s="24" t="s">
        <v>218</v>
      </c>
      <c r="C102" s="24" t="s">
        <v>77</v>
      </c>
      <c r="D102" s="24" t="s">
        <v>217</v>
      </c>
      <c r="E102" s="24"/>
      <c r="F102" s="25" t="s">
        <v>31</v>
      </c>
      <c r="G102" s="18"/>
      <c r="H102" s="19"/>
    </row>
    <row r="103" spans="1:8">
      <c r="A103" s="24">
        <v>103</v>
      </c>
      <c r="B103" s="24" t="s">
        <v>219</v>
      </c>
      <c r="C103" s="24" t="s">
        <v>44</v>
      </c>
      <c r="D103" s="24" t="s">
        <v>220</v>
      </c>
      <c r="E103" s="24"/>
      <c r="F103" s="25" t="s">
        <v>42</v>
      </c>
    </row>
    <row r="104" spans="1:8">
      <c r="A104" s="24">
        <v>104</v>
      </c>
      <c r="B104" s="24" t="s">
        <v>221</v>
      </c>
      <c r="C104" s="24" t="s">
        <v>103</v>
      </c>
      <c r="D104" s="24" t="s">
        <v>187</v>
      </c>
      <c r="E104" s="24"/>
      <c r="F104" s="25" t="s">
        <v>31</v>
      </c>
    </row>
    <row r="105" spans="1:8">
      <c r="A105" s="24">
        <v>105</v>
      </c>
      <c r="B105" s="24" t="s">
        <v>222</v>
      </c>
      <c r="C105" s="24" t="s">
        <v>67</v>
      </c>
      <c r="D105" s="24" t="s">
        <v>223</v>
      </c>
      <c r="E105" s="24"/>
      <c r="F105" s="25" t="s">
        <v>20</v>
      </c>
    </row>
    <row r="106" spans="1:8">
      <c r="A106" s="24">
        <v>106</v>
      </c>
      <c r="B106" s="24" t="s">
        <v>68</v>
      </c>
      <c r="C106" s="24" t="s">
        <v>224</v>
      </c>
      <c r="D106" s="24" t="s">
        <v>225</v>
      </c>
      <c r="E106" s="24"/>
      <c r="F106" s="25" t="s">
        <v>20</v>
      </c>
    </row>
    <row r="107" spans="1:8">
      <c r="A107" s="24">
        <v>107</v>
      </c>
      <c r="B107" s="24" t="s">
        <v>226</v>
      </c>
      <c r="C107" s="24" t="s">
        <v>67</v>
      </c>
      <c r="D107" s="24" t="s">
        <v>227</v>
      </c>
      <c r="E107" s="24"/>
      <c r="F107" s="25" t="s">
        <v>20</v>
      </c>
    </row>
    <row r="108" spans="1:8">
      <c r="A108" s="24">
        <v>108</v>
      </c>
      <c r="B108" s="24" t="s">
        <v>228</v>
      </c>
      <c r="C108" s="24" t="s">
        <v>229</v>
      </c>
      <c r="D108" s="24" t="s">
        <v>230</v>
      </c>
      <c r="E108" s="24"/>
      <c r="F108" s="25" t="s">
        <v>37</v>
      </c>
    </row>
    <row r="109" spans="1:8">
      <c r="A109" s="24">
        <v>109</v>
      </c>
      <c r="B109" s="24" t="s">
        <v>274</v>
      </c>
      <c r="C109" s="24" t="s">
        <v>275</v>
      </c>
      <c r="D109" s="24"/>
      <c r="E109" s="24"/>
      <c r="F109" s="25" t="s">
        <v>24</v>
      </c>
    </row>
    <row r="110" spans="1:8">
      <c r="A110" s="24">
        <v>110</v>
      </c>
      <c r="B110" s="24" t="s">
        <v>231</v>
      </c>
      <c r="C110" s="24" t="s">
        <v>61</v>
      </c>
      <c r="D110" s="24"/>
      <c r="E110" s="24"/>
      <c r="F110" s="25" t="s">
        <v>20</v>
      </c>
    </row>
    <row r="111" spans="1:8">
      <c r="A111" s="24">
        <v>111</v>
      </c>
      <c r="B111" s="24" t="s">
        <v>272</v>
      </c>
      <c r="C111" s="24" t="s">
        <v>273</v>
      </c>
      <c r="D111" s="24" t="s">
        <v>232</v>
      </c>
      <c r="E111" s="24"/>
      <c r="F111" s="25" t="s">
        <v>31</v>
      </c>
    </row>
    <row r="112" spans="1:8">
      <c r="A112" s="24">
        <v>112</v>
      </c>
      <c r="B112" s="24" t="s">
        <v>233</v>
      </c>
      <c r="C112" s="24" t="s">
        <v>234</v>
      </c>
      <c r="D112" s="24" t="s">
        <v>235</v>
      </c>
      <c r="E112" s="24"/>
      <c r="F112" s="25" t="s">
        <v>31</v>
      </c>
    </row>
    <row r="113" spans="1:6">
      <c r="A113" s="24">
        <v>113</v>
      </c>
      <c r="B113" s="24" t="s">
        <v>236</v>
      </c>
      <c r="C113" s="24" t="s">
        <v>237</v>
      </c>
      <c r="D113" s="24" t="s">
        <v>238</v>
      </c>
      <c r="E113" s="24"/>
      <c r="F113" s="25" t="s">
        <v>20</v>
      </c>
    </row>
    <row r="114" spans="1:6">
      <c r="A114" s="24">
        <v>114</v>
      </c>
      <c r="B114" s="24" t="s">
        <v>239</v>
      </c>
      <c r="C114" s="24" t="s">
        <v>19</v>
      </c>
      <c r="D114" s="24" t="s">
        <v>240</v>
      </c>
      <c r="E114" s="24"/>
      <c r="F114" s="25" t="s">
        <v>20</v>
      </c>
    </row>
    <row r="115" spans="1:6">
      <c r="A115" s="24">
        <v>115</v>
      </c>
      <c r="B115" s="24" t="s">
        <v>241</v>
      </c>
      <c r="C115" s="24" t="s">
        <v>242</v>
      </c>
      <c r="D115" s="24" t="s">
        <v>240</v>
      </c>
      <c r="E115" s="24"/>
      <c r="F115" s="25" t="s">
        <v>24</v>
      </c>
    </row>
    <row r="116" spans="1:6">
      <c r="A116" s="17">
        <v>116</v>
      </c>
      <c r="E116"/>
      <c r="F116"/>
    </row>
    <row r="117" spans="1:6">
      <c r="A117" s="17">
        <v>117</v>
      </c>
      <c r="E117"/>
      <c r="F117"/>
    </row>
    <row r="118" spans="1:6">
      <c r="A118" s="17">
        <v>118</v>
      </c>
      <c r="E118"/>
      <c r="F118"/>
    </row>
    <row r="119" spans="1:6">
      <c r="A119" s="17">
        <v>119</v>
      </c>
      <c r="E119"/>
      <c r="F119"/>
    </row>
    <row r="120" spans="1:6">
      <c r="A120" s="17">
        <v>120</v>
      </c>
      <c r="E120"/>
      <c r="F120"/>
    </row>
    <row r="121" spans="1:6">
      <c r="A121" s="17">
        <v>121</v>
      </c>
      <c r="E121"/>
      <c r="F121"/>
    </row>
    <row r="122" spans="1:6">
      <c r="A122" s="17">
        <v>122</v>
      </c>
      <c r="E122"/>
      <c r="F122"/>
    </row>
    <row r="123" spans="1:6">
      <c r="A123" s="17">
        <v>123</v>
      </c>
      <c r="E123"/>
      <c r="F123"/>
    </row>
    <row r="124" spans="1:6">
      <c r="A124" s="17">
        <v>124</v>
      </c>
      <c r="E124"/>
      <c r="F124"/>
    </row>
    <row r="125" spans="1:6">
      <c r="A125" s="17">
        <v>125</v>
      </c>
    </row>
    <row r="126" spans="1:6">
      <c r="A126" s="17">
        <v>126</v>
      </c>
    </row>
    <row r="127" spans="1:6">
      <c r="A127" s="17">
        <v>127</v>
      </c>
    </row>
    <row r="128" spans="1:6">
      <c r="A128" s="17">
        <v>128</v>
      </c>
    </row>
    <row r="129" spans="1:1">
      <c r="A129" s="17">
        <v>129</v>
      </c>
    </row>
    <row r="130" spans="1:1">
      <c r="A130" s="17">
        <v>130</v>
      </c>
    </row>
    <row r="131" spans="1:1">
      <c r="A131" s="17">
        <v>131</v>
      </c>
    </row>
    <row r="132" spans="1:1">
      <c r="A132" s="17">
        <v>132</v>
      </c>
    </row>
    <row r="133" spans="1:1">
      <c r="A133" s="17">
        <v>133</v>
      </c>
    </row>
    <row r="134" spans="1:1">
      <c r="A134" s="17">
        <v>134</v>
      </c>
    </row>
    <row r="135" spans="1:1">
      <c r="A135" s="17">
        <v>135</v>
      </c>
    </row>
    <row r="136" spans="1:1">
      <c r="A136" s="17">
        <v>136</v>
      </c>
    </row>
    <row r="137" spans="1:1">
      <c r="A137" s="17">
        <v>137</v>
      </c>
    </row>
    <row r="138" spans="1:1">
      <c r="A138" s="17">
        <v>138</v>
      </c>
    </row>
    <row r="139" spans="1:1">
      <c r="A139" s="17">
        <v>139</v>
      </c>
    </row>
    <row r="140" spans="1:1">
      <c r="A140" s="17">
        <v>140</v>
      </c>
    </row>
    <row r="141" spans="1:1">
      <c r="A141" s="17">
        <v>141</v>
      </c>
    </row>
    <row r="142" spans="1:1">
      <c r="A142" s="17">
        <v>142</v>
      </c>
    </row>
    <row r="143" spans="1:1">
      <c r="A143" s="17">
        <v>143</v>
      </c>
    </row>
    <row r="144" spans="1:1">
      <c r="A144" s="17">
        <v>144</v>
      </c>
    </row>
    <row r="145" spans="1:1">
      <c r="A145" s="17">
        <v>145</v>
      </c>
    </row>
    <row r="146" spans="1:1">
      <c r="A146" s="17">
        <v>146</v>
      </c>
    </row>
    <row r="147" spans="1:1">
      <c r="A147" s="17">
        <v>147</v>
      </c>
    </row>
    <row r="148" spans="1:1">
      <c r="A148" s="17">
        <v>148</v>
      </c>
    </row>
    <row r="149" spans="1:1">
      <c r="A149" s="17">
        <v>149</v>
      </c>
    </row>
    <row r="150" spans="1:1">
      <c r="A150" s="17">
        <v>150</v>
      </c>
    </row>
    <row r="151" spans="1:1">
      <c r="A151" s="17">
        <v>151</v>
      </c>
    </row>
    <row r="152" spans="1:1">
      <c r="A152" s="17">
        <v>152</v>
      </c>
    </row>
    <row r="153" spans="1:1">
      <c r="A153" s="17">
        <v>153</v>
      </c>
    </row>
    <row r="154" spans="1:1">
      <c r="A154" s="17">
        <v>154</v>
      </c>
    </row>
    <row r="155" spans="1:1">
      <c r="A155" s="17">
        <v>155</v>
      </c>
    </row>
    <row r="156" spans="1:1">
      <c r="A156" s="17">
        <v>156</v>
      </c>
    </row>
    <row r="157" spans="1:1">
      <c r="A157" s="17">
        <v>157</v>
      </c>
    </row>
    <row r="158" spans="1:1">
      <c r="A158" s="17">
        <v>158</v>
      </c>
    </row>
    <row r="159" spans="1:1">
      <c r="A159" s="17">
        <v>159</v>
      </c>
    </row>
    <row r="160" spans="1:1">
      <c r="A160" s="17">
        <v>160</v>
      </c>
    </row>
    <row r="161" spans="1:1">
      <c r="A161" s="17">
        <v>161</v>
      </c>
    </row>
    <row r="162" spans="1:1">
      <c r="A162" s="17">
        <v>162</v>
      </c>
    </row>
    <row r="163" spans="1:1">
      <c r="A163" s="17">
        <v>163</v>
      </c>
    </row>
    <row r="164" spans="1:1">
      <c r="A164" s="17">
        <v>164</v>
      </c>
    </row>
    <row r="165" spans="1:1">
      <c r="A165" s="17">
        <v>165</v>
      </c>
    </row>
    <row r="166" spans="1:1">
      <c r="A166" s="17">
        <v>166</v>
      </c>
    </row>
    <row r="167" spans="1:1">
      <c r="A167" s="17">
        <v>167</v>
      </c>
    </row>
    <row r="168" spans="1:1">
      <c r="A168" s="17">
        <v>168</v>
      </c>
    </row>
    <row r="169" spans="1:1">
      <c r="A169" s="17">
        <v>169</v>
      </c>
    </row>
    <row r="170" spans="1:1">
      <c r="A170" s="17">
        <v>170</v>
      </c>
    </row>
    <row r="171" spans="1:1">
      <c r="A171" s="17">
        <v>171</v>
      </c>
    </row>
    <row r="172" spans="1:1">
      <c r="A172" s="17">
        <v>172</v>
      </c>
    </row>
    <row r="173" spans="1:1">
      <c r="A173" s="17">
        <v>173</v>
      </c>
    </row>
    <row r="174" spans="1:1">
      <c r="A174" s="17">
        <v>174</v>
      </c>
    </row>
    <row r="175" spans="1:1">
      <c r="A175" s="17">
        <v>175</v>
      </c>
    </row>
    <row r="176" spans="1:1">
      <c r="A176" s="17">
        <v>176</v>
      </c>
    </row>
    <row r="177" spans="1:1">
      <c r="A177" s="17">
        <v>177</v>
      </c>
    </row>
    <row r="178" spans="1:1">
      <c r="A178" s="17">
        <v>178</v>
      </c>
    </row>
    <row r="179" spans="1:1">
      <c r="A179" s="17">
        <v>179</v>
      </c>
    </row>
    <row r="180" spans="1:1">
      <c r="A180" s="17">
        <v>180</v>
      </c>
    </row>
    <row r="181" spans="1:1">
      <c r="A181" s="17">
        <v>181</v>
      </c>
    </row>
    <row r="182" spans="1:1">
      <c r="A182" s="17">
        <v>182</v>
      </c>
    </row>
    <row r="183" spans="1:1">
      <c r="A183" s="17">
        <v>183</v>
      </c>
    </row>
    <row r="184" spans="1:1">
      <c r="A184" s="17">
        <v>184</v>
      </c>
    </row>
    <row r="185" spans="1:1">
      <c r="A185" s="17">
        <v>185</v>
      </c>
    </row>
    <row r="186" spans="1:1">
      <c r="A186" s="17">
        <v>186</v>
      </c>
    </row>
    <row r="187" spans="1:1">
      <c r="A187" s="17">
        <v>187</v>
      </c>
    </row>
    <row r="188" spans="1:1">
      <c r="A188" s="17">
        <v>188</v>
      </c>
    </row>
    <row r="189" spans="1:1">
      <c r="A189" s="17">
        <v>189</v>
      </c>
    </row>
    <row r="190" spans="1:1">
      <c r="A190" s="17">
        <v>190</v>
      </c>
    </row>
    <row r="191" spans="1:1">
      <c r="A191" s="17">
        <v>191</v>
      </c>
    </row>
    <row r="192" spans="1:1">
      <c r="A192" s="17">
        <v>192</v>
      </c>
    </row>
    <row r="193" spans="1:1">
      <c r="A193" s="17">
        <v>193</v>
      </c>
    </row>
    <row r="194" spans="1:1">
      <c r="A194" s="17">
        <v>194</v>
      </c>
    </row>
    <row r="195" spans="1:1">
      <c r="A195" s="17">
        <v>195</v>
      </c>
    </row>
    <row r="196" spans="1:1">
      <c r="A196" s="17">
        <v>196</v>
      </c>
    </row>
    <row r="197" spans="1:1">
      <c r="A197" s="17">
        <v>197</v>
      </c>
    </row>
    <row r="198" spans="1:1">
      <c r="A198" s="17">
        <v>198</v>
      </c>
    </row>
    <row r="199" spans="1:1">
      <c r="A199" s="17">
        <v>199</v>
      </c>
    </row>
    <row r="200" spans="1:1">
      <c r="A200" s="17">
        <v>200</v>
      </c>
    </row>
  </sheetData>
  <phoneticPr fontId="0" type="noConversion"/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Vyhodnocení</vt:lpstr>
      <vt:lpstr>RD1</vt:lpstr>
      <vt:lpstr>RD2</vt:lpstr>
      <vt:lpstr>Ženy-serial</vt:lpstr>
      <vt:lpstr>Muži-serial</vt:lpstr>
      <vt:lpstr>Startovka</vt:lpstr>
      <vt:lpstr>'RD1'!Oblast_tisku</vt:lpstr>
      <vt:lpstr>'RD2'!Oblast_tisku</vt:lpstr>
      <vt:lpstr>Vyhodnocení!Oblast_tisku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Brouček</dc:creator>
  <cp:lastModifiedBy>honza</cp:lastModifiedBy>
  <cp:lastPrinted>2012-05-20T12:18:38Z</cp:lastPrinted>
  <dcterms:created xsi:type="dcterms:W3CDTF">2009-05-12T20:38:36Z</dcterms:created>
  <dcterms:modified xsi:type="dcterms:W3CDTF">2012-05-29T12:47:54Z</dcterms:modified>
</cp:coreProperties>
</file>